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201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<sst xmlns="http://schemas.openxmlformats.org/spreadsheetml/2006/main" count="354" uniqueCount="137">
  <si>
    <t>КЦСР</t>
  </si>
  <si>
    <t>КВР</t>
  </si>
  <si>
    <t>0102</t>
  </si>
  <si>
    <t>200</t>
  </si>
  <si>
    <t>0104</t>
  </si>
  <si>
    <t>0502</t>
  </si>
  <si>
    <t>0801</t>
  </si>
  <si>
    <t>Всего расходов</t>
  </si>
  <si>
    <t>к решению Думы</t>
  </si>
  <si>
    <t>300</t>
  </si>
  <si>
    <t>1001</t>
  </si>
  <si>
    <t>0203</t>
  </si>
  <si>
    <t>500</t>
  </si>
  <si>
    <t>0503</t>
  </si>
  <si>
    <t>0412</t>
  </si>
  <si>
    <t>0111</t>
  </si>
  <si>
    <t>0407</t>
  </si>
  <si>
    <t>0113</t>
  </si>
  <si>
    <t>Бирюсинского муниципального образования</t>
  </si>
  <si>
    <t>"Бирюсинское городское поселение"</t>
  </si>
  <si>
    <t>0401</t>
  </si>
  <si>
    <t>0409</t>
  </si>
  <si>
    <t>Е.П. Гаева</t>
  </si>
  <si>
    <t>100</t>
  </si>
  <si>
    <t>800</t>
  </si>
  <si>
    <t>400</t>
  </si>
  <si>
    <t>1301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</si>
  <si>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</si>
  <si>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</si>
  <si>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государственных(муниципальных) нужд</t>
  </si>
  <si>
    <t>Обеспечение деятельности библиотек</t>
  </si>
  <si>
    <t xml:space="preserve">Непрограммные направления расходов </t>
  </si>
  <si>
    <t>РзПР</t>
  </si>
  <si>
    <t>8100001010</t>
  </si>
  <si>
    <t>Иные межбюджетные ассигнования</t>
  </si>
  <si>
    <t>Предоставление субсидий бюджетным, автономным учреждениям и иным некоммерческим организациям</t>
  </si>
  <si>
    <t>Органы местного самоуправления</t>
  </si>
  <si>
    <t>8100001020</t>
  </si>
  <si>
    <t>8100004030</t>
  </si>
  <si>
    <t>Другие вопросы в области национальной экономики</t>
  </si>
  <si>
    <t>600</t>
  </si>
  <si>
    <t>Дорожный фонд</t>
  </si>
  <si>
    <t>8100004050</t>
  </si>
  <si>
    <t>8100004060</t>
  </si>
  <si>
    <t>8100004070</t>
  </si>
  <si>
    <t>Коммунальное хозяйство</t>
  </si>
  <si>
    <t>8100005090</t>
  </si>
  <si>
    <t>8100005100</t>
  </si>
  <si>
    <t>Уличное освещение</t>
  </si>
  <si>
    <t>Организация ритуальных услуг и содержание мест захоронения</t>
  </si>
  <si>
    <t>8100005110</t>
  </si>
  <si>
    <t>Прочие мероприятия по благоустройству</t>
  </si>
  <si>
    <t>8100005120</t>
  </si>
  <si>
    <t>Лесное хозяйство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</si>
  <si>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</si>
  <si>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</si>
  <si>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Физическая культура</t>
  </si>
  <si>
    <t>1101</t>
  </si>
  <si>
    <t>Социальное обеспечение и иные выплаты населению</t>
  </si>
  <si>
    <t>8100010150</t>
  </si>
  <si>
    <t>8100011140</t>
  </si>
  <si>
    <t>8100008130</t>
  </si>
  <si>
    <t>Осуществление первичного воинского учета на территории, где отсутствуют военные комиссариаты</t>
  </si>
  <si>
    <t>Мобилизационная и вневоинская подготовка</t>
  </si>
  <si>
    <t>Осуществление отдельных областных государственных полномочий в сфере водоснабжения и  водоотведения</t>
  </si>
  <si>
    <t>Общеэкономические вопросы</t>
  </si>
  <si>
    <t>Резервный фонд</t>
  </si>
  <si>
    <t>Иные бюджетные ассигнования</t>
  </si>
  <si>
    <t xml:space="preserve">Пенсии за выслугу лет гражданам, замещавшим должности муниципальной службы </t>
  </si>
  <si>
    <t>Пенсионное обеспечение</t>
  </si>
  <si>
    <t>Жилищное хозяйство</t>
  </si>
  <si>
    <t>0501</t>
  </si>
  <si>
    <t xml:space="preserve">Обслуживание государственного внутреннего и муниципального долга </t>
  </si>
  <si>
    <t>Обслуживание государственного (муниципального) долга</t>
  </si>
  <si>
    <t>9130080020</t>
  </si>
  <si>
    <t>Межбюджетные трансферты бюджетам муниципальных районов из бюджетов поселений и межбюджетные трансферты бюджетам поселений 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</si>
  <si>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 </t>
  </si>
  <si>
    <t>9130080950</t>
  </si>
  <si>
    <t xml:space="preserve">Иные межбюджетные трансферты </t>
  </si>
  <si>
    <t xml:space="preserve">Реализация направлений расходов основного мероприятия программы, а также непрограммных направлений расходов </t>
  </si>
  <si>
    <t>Другие общегосударственные вопросы</t>
  </si>
  <si>
    <t>9100000000</t>
  </si>
  <si>
    <t>9120081010</t>
  </si>
  <si>
    <t>0309</t>
  </si>
  <si>
    <t>Национальная безопасность</t>
  </si>
  <si>
    <t>8100001040</t>
  </si>
  <si>
    <t>Муниципальная программа Бирюсинского муниципального образования "Бирюсинское городское поселение " Обеспечение деятельности органов местного самоуправления Бирюсинского муниципального образования "Бирюсинское городское поселение" на 2016-2018г.г.</t>
  </si>
  <si>
    <t>(тыс.руб.)</t>
  </si>
  <si>
    <t>Проведение капитального ремонта муниципального жилого фонда</t>
  </si>
  <si>
    <t>Подпрограмма «Модернизация объектов коммунальной инфраструктуры Иркутской области» на 2014-2018 годы государственной программы Иркутской области «Развитие жилищно-коммунального хозяйства Иркутской области» на 2014-2018 годы</t>
  </si>
  <si>
    <t>8100072200</t>
  </si>
  <si>
    <t>8100005160</t>
  </si>
  <si>
    <t>Подпрограмма "Переселение граждан из ветхого и аварийного жилищного фонда Иркутской области" на 2014 - 2020 годы государственной программы Иркутской области "Доступное жилье" на 2014 - 2020 годы</t>
  </si>
  <si>
    <t>8100072480</t>
  </si>
  <si>
    <t>8100005080</t>
  </si>
  <si>
    <t>Другие вопросы в области национальной экономики (Землеустройство и землепользование)</t>
  </si>
  <si>
    <t>Другие вопросы в области национальной экономики (Мероприятия в области строительства, архитектуры и градостроительства)</t>
  </si>
  <si>
    <t>8100004170</t>
  </si>
  <si>
    <t>Капитальные вложения в объекты государственной (муниципальной)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</si>
  <si>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</si>
  <si>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9130080010</t>
  </si>
  <si>
    <t>9120073150</t>
  </si>
  <si>
    <t>Начальник отдела по финансово-экономическим и организационным вопросам</t>
  </si>
  <si>
    <t>2018 год</t>
  </si>
  <si>
    <t>2019 год</t>
  </si>
  <si>
    <t>Муниципальная программа Бирюсинского муниципального образования "Бирюсинское городское поселение "Развитие физической культуры и спорта на  территории Бирюсинского муниципального образования "Бирюсинское городское поселение " на 2016-2020г.г.</t>
  </si>
  <si>
    <t>Муниципальная программа Бирюсинского муниципального образования "Бирюсинское городское поселение "Чествование граждан и коллективов организаций главой Бирюсинского муниципального образования "Бирюсинское городское поселение" на 2016-2020г.г.</t>
  </si>
  <si>
    <t>Муниципальная программа Бирюсинского муниципального образования "Бирюсинское городское поселение "Развитие библиотечного дела на  территории Бирюсинского муниципального образования "Бирюсинское городское поселение " на 2016-2020г.г.</t>
  </si>
  <si>
    <t>Муниципальная программа Бирюсинского муниципального образования "Бирюсинское городское поселение "Благоустройство территории Бирюсинского муниципального образования "Бирюсинское городское поселение " на 2016-2020г.г.</t>
  </si>
  <si>
    <t>Муниципальная программа Бирюсинского муниципального образования "Бирюсинское городское поселение "Организация и содержание мест захоронения на территории Бирюсинского муниципального образования "Бирюсинское городское поселение " на 2016-2020г.г.</t>
  </si>
  <si>
    <t>Муниципальная программа Бирюсинского муниципального образования "Бирюсинское городское поселение "Уличное освещение Бирюсинского муниципального образования "Бирюсинское городское поселение " на 2016-2020 г.г.</t>
  </si>
  <si>
    <t>Муниципальная программа Бирюсинского муниципального образования "Бирюсинское городское поселение " Обеспечение комплексных мер противодействия чрезвычайным ситуациям природного и техногенного характера на территории Бирюсинском муниципальном образовании "Бирюсинское городское поселение" на 2016-2020 г.г.</t>
  </si>
  <si>
    <t>Муниципальная программа Бирюсинского муниципального образования "Бирюсинское городское поселение " Профилактика терроризма и экстремизма в  Бирюсинском муниципальном образовании "Бирюсинское городское поселение" на 2016-2020 г.г.</t>
  </si>
  <si>
    <t>Муниципальная программа Бирюсинского муниципального образования "Бирюсинское городское поселение "Управление и распоряжение муниципальным имуществом Бирюсинского городского поселения" на 2016-2020 годы</t>
  </si>
  <si>
    <t>Муниципальная программа Бирюсинского муниципального образования "Бирюсинское городское поселение "Управление и распоряжение муниципальным имуществом Бирюсинского городского поселения" на 2016-2020 г.г.</t>
  </si>
  <si>
    <t>Муниципальная программа Бирюсинского муниципального образования "Бирюсинское городское поселение "Содержание и ремонт дорог на территории Бирюсинского муниципального образования "Бирюсинское городское поселение " на 2016-2020 г.г.</t>
  </si>
  <si>
    <t>Муниципальная программа Бирюсинского муниципального образования "Бирюсинское городское поселение " Доступная среда для инвалидов  Бирюсинского муниципального образования "Бирюсинское городское поселение "на 2016-2020 г.г.</t>
  </si>
  <si>
    <t>Муниципальная программа Бирюсинского муниципального образования "Бирюсинское городское поселение "Развитие малого и среднего предпринимательства в Бирюсинском муниципальном образовании "Бирюсинское городское поселение " на 2016-2020 г.г.</t>
  </si>
  <si>
    <t>Муниципальная программа Бирюсинского муниципального образования "Бирюсинское городское поселение "Повышение эффективности бюджетных расходов Бирюсинского муниципального образования "Бирюсинское городское поселение " на 2016-2020 г.г.</t>
  </si>
  <si>
    <t>Муниципальная программа Бирюсинского муниципального образования "Бирюсинское городское поселение  "Обеспечение деятельности органов местного самоуправления Бирюсинского муниципального образования  "Бирюсинское городское поселение" на 2016-2020 г.г.</t>
  </si>
  <si>
    <t>0107</t>
  </si>
  <si>
    <t>Обеспечение проведения выборов и референдумов</t>
  </si>
  <si>
    <t>Приложение № 6</t>
  </si>
  <si>
    <t>Муниципальная программа Бирюсинского муниципального образования "Бирюсинское городское поселение "Чистая вода" на 2016-2018 г.г.</t>
  </si>
  <si>
    <t>Муниципальная программа Бирюсинского муниципального образования "Бирюсинское городское поселение "Переселение граждан из ветхого и аварийного жилищного фонда в Бирюсинском муниципальном образовании "Бирюсинское городское поселение " на 2014-2020 г.г.</t>
  </si>
  <si>
    <t>9120091010</t>
  </si>
  <si>
    <t>Муниципальная программа Бирюсинского муниципального образования "Бирюсинское городское поселение «Модернизация объектов коммунальной инфраструктуры Бирюсинского муниципального образования "Бирюсинское городское поселение» на 2016-2018г.г.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</si>
  <si>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</si>
  <si>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Реализация мероприятий перечня проектов народных инициатив</t>
  </si>
  <si>
    <t>81000S2730</t>
  </si>
  <si>
    <t>2020 год</t>
  </si>
  <si>
    <t>Распределение бюджетных ассигнований по целевым статьям (муниципальным программам Бирюсинского муниципального образования "Бирюсинское городское поселение" и непрограммным направлениям деятельности), группам видам расходов, разделам, подразделам  классификации расходов бюджета Бирюсинского муниципального образования "Бирюсинское городское поселение" на 2018 год и на плановый период 2019 и 2020 годов</t>
  </si>
  <si>
    <t>8100005180</t>
  </si>
  <si>
    <t>Муниципальная программа Бирюсинского муниципального образования "Бирюсинское городское поселение "Энергосбережение и повышение энерго-эффективности на территории  Бирюсинского муниципального образования "Бирюсинское городское поселение" на 2017-2020 годы</t>
  </si>
  <si>
    <t>9130080120</t>
  </si>
  <si>
    <t>Проведение выборов главы муниципального образования</t>
  </si>
  <si>
    <t>от     .11.2017г. № 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</si>
</sst>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[$€-2]\ ###,000_);[Red]\([$€-2]\ ###,000\)"/>
    <numFmt numFmtId="178" formatCode="0.0000"/>
    <numFmt numFmtId="179" formatCode="0.00000"/>
    <numFmt numFmtId="180" formatCode="0.000000"/>
    <numFmt numFmtId="181" formatCode="[$-FC19]d\ mmmm\ yyyy\ &quot;г.&quot;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6" fontId="1" fillId="24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/>
      <protection/>
    </xf>
    <xf numFmtId="2" fontId="1" fillId="24" borderId="10" xfId="0" applyNumberFormat="1" applyFont="1" applyFill="1" applyBorder="1" applyAlignment="1">
      <alignment horizontal="center"/>
    </xf>
    <xf numFmtId="179" fontId="1" fillId="0" borderId="10" xfId="0" applyNumberFormat="1" applyFont="1" applyFill="1" applyBorder="1" applyAlignment="1">
      <alignment horizontal="center"/>
    </xf>
    <xf numFmtId="179" fontId="2" fillId="0" borderId="10" xfId="0" applyNumberFormat="1" applyFont="1" applyFill="1" applyBorder="1" applyAlignment="1">
      <alignment horizontal="center"/>
    </xf>
    <xf numFmtId="176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/>
    </xf>
    <xf numFmtId="49" fontId="1" fillId="0" borderId="1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53" applyFont="1" applyFill="1" applyBorder="1" applyAlignment="1">
      <alignment vertical="top" wrapText="1"/>
      <protection/>
    </xf>
    <xf numFmtId="49" fontId="1" fillId="0" borderId="10" xfId="0" applyNumberFormat="1" applyFont="1" applyFill="1" applyBorder="1" applyAlignment="1">
      <alignment horizontal="left" wrapText="1"/>
    </xf>
    <xf numFmtId="178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175" fontId="2" fillId="24" borderId="10" xfId="0" applyNumberFormat="1" applyFont="1" applyFill="1" applyBorder="1" applyAlignment="1">
      <alignment horizontal="center"/>
    </xf>
    <xf numFmtId="175" fontId="1" fillId="24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  <sheetDataSet>
      <sheetData sheetId="0">
        <row r="24">
          <cell r="F24">
            <v>30</v>
          </cell>
        </row>
        <row r="55">
          <cell r="F55">
            <v>61.7</v>
          </cell>
        </row>
        <row r="56">
          <cell r="F56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  <sheetDataSet>
      <sheetData sheetId="0">
        <row r="13">
          <cell r="F13">
            <v>1334.295</v>
          </cell>
        </row>
        <row r="17">
          <cell r="F17">
            <v>9334.435</v>
          </cell>
        </row>
        <row r="18">
          <cell r="F18">
            <v>2784.638</v>
          </cell>
          <cell r="G18">
            <v>2412.432</v>
          </cell>
          <cell r="H18">
            <v>2475.432</v>
          </cell>
        </row>
        <row r="19">
          <cell r="F19">
            <v>67</v>
          </cell>
          <cell r="G19">
            <v>35</v>
          </cell>
          <cell r="H19">
            <v>35</v>
          </cell>
        </row>
        <row r="29">
          <cell r="G29">
            <v>619.72207</v>
          </cell>
        </row>
        <row r="34">
          <cell r="F34">
            <v>0.7</v>
          </cell>
          <cell r="G34">
            <v>0.7</v>
          </cell>
          <cell r="H34">
            <v>0.7</v>
          </cell>
        </row>
        <row r="36">
          <cell r="F36">
            <v>25</v>
          </cell>
        </row>
        <row r="42">
          <cell r="G42">
            <v>543.5</v>
          </cell>
          <cell r="H42">
            <v>564.4</v>
          </cell>
        </row>
        <row r="43">
          <cell r="F43">
            <v>12</v>
          </cell>
          <cell r="G43">
            <v>12</v>
          </cell>
          <cell r="H43">
            <v>12</v>
          </cell>
        </row>
        <row r="47">
          <cell r="F47">
            <v>1</v>
          </cell>
        </row>
        <row r="48">
          <cell r="F48">
            <v>85</v>
          </cell>
        </row>
        <row r="58">
          <cell r="F58">
            <v>1301</v>
          </cell>
        </row>
        <row r="61">
          <cell r="F61">
            <v>1611.1</v>
          </cell>
          <cell r="G61">
            <v>0</v>
          </cell>
          <cell r="H61">
            <v>5770.1</v>
          </cell>
        </row>
        <row r="62">
          <cell r="F62">
            <v>3445</v>
          </cell>
          <cell r="G62">
            <v>5703.3</v>
          </cell>
        </row>
        <row r="63">
          <cell r="F63">
            <v>0</v>
          </cell>
        </row>
        <row r="78">
          <cell r="F78">
            <v>644</v>
          </cell>
        </row>
        <row r="91">
          <cell r="F91">
            <v>162.4</v>
          </cell>
        </row>
        <row r="93">
          <cell r="F93">
            <v>0</v>
          </cell>
        </row>
        <row r="97">
          <cell r="F97">
            <v>1831</v>
          </cell>
          <cell r="G97">
            <v>1316</v>
          </cell>
          <cell r="H97">
            <v>1308</v>
          </cell>
        </row>
        <row r="99">
          <cell r="F99">
            <v>489.085</v>
          </cell>
          <cell r="G99">
            <v>409.8</v>
          </cell>
          <cell r="H99">
            <v>555.5</v>
          </cell>
        </row>
        <row r="102">
          <cell r="F102">
            <v>150</v>
          </cell>
          <cell r="G102">
            <v>150</v>
          </cell>
          <cell r="H102">
            <v>150</v>
          </cell>
        </row>
        <row r="105">
          <cell r="F105">
            <v>2127</v>
          </cell>
          <cell r="G105">
            <v>670</v>
          </cell>
          <cell r="H105">
            <v>611.289</v>
          </cell>
        </row>
        <row r="109">
          <cell r="F109">
            <v>2657.923</v>
          </cell>
          <cell r="G109">
            <v>2657.923</v>
          </cell>
          <cell r="H109">
            <v>2657.923</v>
          </cell>
        </row>
        <row r="110">
          <cell r="F110">
            <v>681.743</v>
          </cell>
          <cell r="G110">
            <v>580.593</v>
          </cell>
          <cell r="H110">
            <v>580.593</v>
          </cell>
        </row>
        <row r="116">
          <cell r="F116">
            <v>619.115</v>
          </cell>
          <cell r="G116">
            <v>409.115</v>
          </cell>
          <cell r="H116">
            <v>409.115</v>
          </cell>
        </row>
        <row r="121">
          <cell r="F121">
            <v>787.551</v>
          </cell>
          <cell r="G121">
            <v>802</v>
          </cell>
          <cell r="H121">
            <v>812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1">
      <selection activeCell="F5" sqref="F5:G5"/>
    </sheetView>
  </sheetViews>
  <sheetFormatPr defaultColWidth="9.140625" defaultRowHeight="12.75"/>
  <cols>
    <col min="1" max="1" width="70.7109375" style="22" customWidth="1"/>
    <col min="2" max="2" width="14.28125" style="22" customWidth="1"/>
    <col min="3" max="3" width="8.28125" style="22" customWidth="1"/>
    <col min="4" max="4" width="9.7109375" style="22" customWidth="1"/>
    <col min="5" max="5" width="15.7109375" style="26" customWidth="1"/>
    <col min="6" max="6" width="13.8515625" style="22" customWidth="1"/>
    <col min="7" max="7" width="16.8515625" style="22" customWidth="1"/>
    <col min="8" max="16384" width="9.140625" style="22" customWidth="1"/>
  </cols>
  <sheetData>
    <row r="1" spans="3:7" ht="15.75">
      <c r="C1" s="23"/>
      <c r="F1" s="50" t="s">
        <v>122</v>
      </c>
      <c r="G1" s="50"/>
    </row>
    <row r="2" spans="3:7" ht="15.75">
      <c r="C2" s="23"/>
      <c r="F2" s="50" t="s">
        <v>8</v>
      </c>
      <c r="G2" s="50"/>
    </row>
    <row r="3" spans="3:7" ht="15.75">
      <c r="C3" s="23"/>
      <c r="G3" s="24" t="s">
        <v>18</v>
      </c>
    </row>
    <row r="4" spans="3:7" ht="15.75">
      <c r="C4" s="23"/>
      <c r="G4" s="24" t="s">
        <v>19</v>
      </c>
    </row>
    <row r="5" spans="3:7" ht="15.75">
      <c r="C5" s="23"/>
      <c r="F5" s="50" t="s">
        <v>136</v>
      </c>
      <c r="G5" s="50"/>
    </row>
    <row r="6" spans="2:4" ht="15.75">
      <c r="B6" s="25"/>
      <c r="C6" s="25"/>
      <c r="D6" s="25"/>
    </row>
    <row r="7" spans="1:7" ht="61.5" customHeight="1">
      <c r="A7" s="51" t="s">
        <v>131</v>
      </c>
      <c r="B7" s="51"/>
      <c r="C7" s="51"/>
      <c r="D7" s="51"/>
      <c r="E7" s="51"/>
      <c r="F7" s="51"/>
      <c r="G7" s="51"/>
    </row>
    <row r="8" ht="15.75">
      <c r="G8" s="26" t="s">
        <v>87</v>
      </c>
    </row>
    <row r="9" spans="1:7" ht="15.75">
      <c r="A9" s="27"/>
      <c r="B9" s="1" t="s">
        <v>0</v>
      </c>
      <c r="C9" s="1" t="s">
        <v>1</v>
      </c>
      <c r="D9" s="1" t="s">
        <v>32</v>
      </c>
      <c r="E9" s="1" t="s">
        <v>103</v>
      </c>
      <c r="F9" s="1" t="s">
        <v>104</v>
      </c>
      <c r="G9" s="1" t="s">
        <v>130</v>
      </c>
    </row>
    <row r="10" spans="1:7" ht="78.75">
      <c r="A10" s="28" t="s">
        <v>119</v>
      </c>
      <c r="B10" s="4" t="s">
        <v>33</v>
      </c>
      <c r="C10" s="4"/>
      <c r="D10" s="4"/>
      <c r="E10" s="2">
        <f>E11</f>
        <v>1334.295</v>
      </c>
      <c r="F10" s="2">
        <f>F11</f>
        <v>1334.295</v>
      </c>
      <c r="G10" s="2">
        <f>G11</f>
        <v>1334.295</v>
      </c>
    </row>
    <row r="11" spans="1:7" ht="45.75" customHeight="1">
      <c r="A11" s="29" t="s">
        <v>28</v>
      </c>
      <c r="B11" s="4" t="s">
        <v>33</v>
      </c>
      <c r="C11" s="4" t="s">
        <v>23</v>
      </c>
      <c r="D11" s="4" t="s">
        <v>2</v>
      </c>
      <c r="E11" s="3">
        <f>'[2]2018'!$F$13</f>
        <v>1334.295</v>
      </c>
      <c r="F11" s="3">
        <f>'[2]2018'!$F$13</f>
        <v>1334.295</v>
      </c>
      <c r="G11" s="3">
        <f>'[2]2018'!$F$13</f>
        <v>1334.295</v>
      </c>
    </row>
    <row r="12" spans="1:7" ht="78.75">
      <c r="A12" s="28" t="s">
        <v>86</v>
      </c>
      <c r="B12" s="4" t="s">
        <v>33</v>
      </c>
      <c r="C12" s="4"/>
      <c r="D12" s="4"/>
      <c r="E12" s="16">
        <f>E13+E14+E16</f>
        <v>12186.073</v>
      </c>
      <c r="F12" s="16">
        <f>F13+F14+F16</f>
        <v>11781.866999999998</v>
      </c>
      <c r="G12" s="16">
        <f>G13+G14+G16</f>
        <v>11844.866999999998</v>
      </c>
    </row>
    <row r="13" spans="1:7" ht="45.75" customHeight="1">
      <c r="A13" s="29" t="s">
        <v>28</v>
      </c>
      <c r="B13" s="4" t="s">
        <v>33</v>
      </c>
      <c r="C13" s="4" t="s">
        <v>23</v>
      </c>
      <c r="D13" s="4" t="s">
        <v>4</v>
      </c>
      <c r="E13" s="43">
        <f>'[2]2018'!$F$17</f>
        <v>9334.435</v>
      </c>
      <c r="F13" s="43">
        <f>'[2]2018'!$F$17</f>
        <v>9334.435</v>
      </c>
      <c r="G13" s="43">
        <f>'[2]2018'!$F$17</f>
        <v>9334.435</v>
      </c>
    </row>
    <row r="14" spans="1:7" ht="21.75" customHeight="1">
      <c r="A14" s="30" t="s">
        <v>29</v>
      </c>
      <c r="B14" s="4" t="s">
        <v>33</v>
      </c>
      <c r="C14" s="4" t="s">
        <v>3</v>
      </c>
      <c r="D14" s="4"/>
      <c r="E14" s="15">
        <f>E15</f>
        <v>2784.638</v>
      </c>
      <c r="F14" s="15">
        <f>F15</f>
        <v>2412.432</v>
      </c>
      <c r="G14" s="15">
        <f>G15</f>
        <v>2475.432</v>
      </c>
    </row>
    <row r="15" spans="1:7" ht="21.75" customHeight="1">
      <c r="A15" s="30" t="s">
        <v>36</v>
      </c>
      <c r="B15" s="4" t="s">
        <v>33</v>
      </c>
      <c r="C15" s="4" t="s">
        <v>3</v>
      </c>
      <c r="D15" s="4" t="s">
        <v>4</v>
      </c>
      <c r="E15" s="15">
        <f>'[2]2018'!$F$18</f>
        <v>2784.638</v>
      </c>
      <c r="F15" s="15">
        <f>'[2]2018'!$G$18</f>
        <v>2412.432</v>
      </c>
      <c r="G15" s="15">
        <f>'[2]2018'!$H$18</f>
        <v>2475.432</v>
      </c>
    </row>
    <row r="16" spans="1:7" ht="15.75">
      <c r="A16" s="30" t="s">
        <v>34</v>
      </c>
      <c r="B16" s="4" t="s">
        <v>33</v>
      </c>
      <c r="C16" s="4" t="s">
        <v>24</v>
      </c>
      <c r="D16" s="4"/>
      <c r="E16" s="3">
        <f>E17</f>
        <v>67</v>
      </c>
      <c r="F16" s="3">
        <f>F17</f>
        <v>35</v>
      </c>
      <c r="G16" s="3">
        <f>G17</f>
        <v>35</v>
      </c>
    </row>
    <row r="17" spans="1:7" ht="15.75">
      <c r="A17" s="30" t="s">
        <v>36</v>
      </c>
      <c r="B17" s="4" t="s">
        <v>33</v>
      </c>
      <c r="C17" s="4" t="s">
        <v>24</v>
      </c>
      <c r="D17" s="4" t="s">
        <v>4</v>
      </c>
      <c r="E17" s="3">
        <f>'[2]2018'!$F$19</f>
        <v>67</v>
      </c>
      <c r="F17" s="3">
        <f>'[2]2018'!$G$19</f>
        <v>35</v>
      </c>
      <c r="G17" s="3">
        <f>'[2]2018'!$H$19</f>
        <v>35</v>
      </c>
    </row>
    <row r="18" spans="1:7" ht="78.75">
      <c r="A18" s="31" t="s">
        <v>118</v>
      </c>
      <c r="B18" s="4" t="s">
        <v>37</v>
      </c>
      <c r="C18" s="11"/>
      <c r="D18" s="8"/>
      <c r="E18" s="2">
        <f>E19</f>
        <v>30</v>
      </c>
      <c r="F18" s="2">
        <f aca="true" t="shared" si="0" ref="F18:G20">F19</f>
        <v>30</v>
      </c>
      <c r="G18" s="2">
        <f t="shared" si="0"/>
        <v>30</v>
      </c>
    </row>
    <row r="19" spans="1:7" ht="31.5" hidden="1">
      <c r="A19" s="32" t="s">
        <v>79</v>
      </c>
      <c r="B19" s="4" t="s">
        <v>37</v>
      </c>
      <c r="C19" s="11"/>
      <c r="D19" s="8"/>
      <c r="E19" s="3">
        <f>E20</f>
        <v>30</v>
      </c>
      <c r="F19" s="3">
        <f t="shared" si="0"/>
        <v>30</v>
      </c>
      <c r="G19" s="3">
        <f t="shared" si="0"/>
        <v>30</v>
      </c>
    </row>
    <row r="20" spans="1:7" ht="31.5">
      <c r="A20" s="30" t="s">
        <v>29</v>
      </c>
      <c r="B20" s="4" t="s">
        <v>37</v>
      </c>
      <c r="C20" s="11" t="s">
        <v>3</v>
      </c>
      <c r="D20" s="8"/>
      <c r="E20" s="3">
        <f>E21</f>
        <v>30</v>
      </c>
      <c r="F20" s="3">
        <f t="shared" si="0"/>
        <v>30</v>
      </c>
      <c r="G20" s="3">
        <f t="shared" si="0"/>
        <v>30</v>
      </c>
    </row>
    <row r="21" spans="1:7" ht="15.75">
      <c r="A21" s="30" t="s">
        <v>36</v>
      </c>
      <c r="B21" s="4" t="s">
        <v>37</v>
      </c>
      <c r="C21" s="11" t="s">
        <v>3</v>
      </c>
      <c r="D21" s="8" t="s">
        <v>4</v>
      </c>
      <c r="E21" s="3">
        <f>'[1]2016'!$F$24</f>
        <v>30</v>
      </c>
      <c r="F21" s="3">
        <f>'[1]2016'!$F$24</f>
        <v>30</v>
      </c>
      <c r="G21" s="3">
        <f>'[1]2016'!$F$24</f>
        <v>30</v>
      </c>
    </row>
    <row r="22" spans="1:7" ht="78.75">
      <c r="A22" s="31" t="s">
        <v>117</v>
      </c>
      <c r="B22" s="4" t="s">
        <v>38</v>
      </c>
      <c r="C22" s="11"/>
      <c r="D22" s="8"/>
      <c r="E22" s="2">
        <f aca="true" t="shared" si="1" ref="E22:G23">E23</f>
        <v>20</v>
      </c>
      <c r="F22" s="2">
        <f t="shared" si="1"/>
        <v>20</v>
      </c>
      <c r="G22" s="2">
        <f t="shared" si="1"/>
        <v>20</v>
      </c>
    </row>
    <row r="23" spans="1:7" ht="31.5">
      <c r="A23" s="30" t="s">
        <v>29</v>
      </c>
      <c r="B23" s="4" t="s">
        <v>38</v>
      </c>
      <c r="C23" s="11" t="s">
        <v>3</v>
      </c>
      <c r="D23" s="8"/>
      <c r="E23" s="3">
        <f t="shared" si="1"/>
        <v>20</v>
      </c>
      <c r="F23" s="3">
        <f t="shared" si="1"/>
        <v>20</v>
      </c>
      <c r="G23" s="3">
        <f t="shared" si="1"/>
        <v>20</v>
      </c>
    </row>
    <row r="24" spans="1:7" ht="15.75">
      <c r="A24" s="33" t="s">
        <v>39</v>
      </c>
      <c r="B24" s="4" t="s">
        <v>38</v>
      </c>
      <c r="C24" s="11" t="s">
        <v>3</v>
      </c>
      <c r="D24" s="8" t="s">
        <v>14</v>
      </c>
      <c r="E24" s="3">
        <v>20</v>
      </c>
      <c r="F24" s="3">
        <v>20</v>
      </c>
      <c r="G24" s="3">
        <v>20</v>
      </c>
    </row>
    <row r="25" spans="1:7" ht="31.5" hidden="1">
      <c r="A25" s="30" t="s">
        <v>35</v>
      </c>
      <c r="B25" s="4" t="s">
        <v>38</v>
      </c>
      <c r="C25" s="11" t="s">
        <v>40</v>
      </c>
      <c r="D25" s="8"/>
      <c r="E25" s="3"/>
      <c r="F25" s="3"/>
      <c r="G25" s="3"/>
    </row>
    <row r="26" spans="1:7" ht="15.75" hidden="1">
      <c r="A26" s="33" t="s">
        <v>39</v>
      </c>
      <c r="B26" s="4" t="s">
        <v>38</v>
      </c>
      <c r="C26" s="11" t="s">
        <v>40</v>
      </c>
      <c r="D26" s="8" t="s">
        <v>14</v>
      </c>
      <c r="E26" s="3">
        <v>0</v>
      </c>
      <c r="F26" s="3">
        <v>1</v>
      </c>
      <c r="G26" s="3">
        <v>2</v>
      </c>
    </row>
    <row r="27" spans="1:7" ht="63">
      <c r="A27" s="31" t="s">
        <v>116</v>
      </c>
      <c r="B27" s="4" t="s">
        <v>85</v>
      </c>
      <c r="C27" s="11"/>
      <c r="D27" s="8"/>
      <c r="E27" s="2">
        <f aca="true" t="shared" si="2" ref="E27:G28">E28</f>
        <v>14.5</v>
      </c>
      <c r="F27" s="2">
        <f t="shared" si="2"/>
        <v>14.5</v>
      </c>
      <c r="G27" s="2">
        <f t="shared" si="2"/>
        <v>14.5</v>
      </c>
    </row>
    <row r="28" spans="1:7" ht="31.5">
      <c r="A28" s="30" t="s">
        <v>29</v>
      </c>
      <c r="B28" s="4" t="s">
        <v>85</v>
      </c>
      <c r="C28" s="11" t="s">
        <v>3</v>
      </c>
      <c r="D28" s="8"/>
      <c r="E28" s="3">
        <f t="shared" si="2"/>
        <v>14.5</v>
      </c>
      <c r="F28" s="3">
        <f t="shared" si="2"/>
        <v>14.5</v>
      </c>
      <c r="G28" s="3">
        <f t="shared" si="2"/>
        <v>14.5</v>
      </c>
    </row>
    <row r="29" spans="1:7" ht="15.75">
      <c r="A29" s="30" t="s">
        <v>36</v>
      </c>
      <c r="B29" s="4" t="s">
        <v>85</v>
      </c>
      <c r="C29" s="11" t="s">
        <v>3</v>
      </c>
      <c r="D29" s="8" t="s">
        <v>4</v>
      </c>
      <c r="E29" s="3">
        <v>14.5</v>
      </c>
      <c r="F29" s="3">
        <v>14.5</v>
      </c>
      <c r="G29" s="3">
        <v>14.5</v>
      </c>
    </row>
    <row r="30" spans="1:7" ht="78.75">
      <c r="A30" s="34" t="s">
        <v>115</v>
      </c>
      <c r="B30" s="4" t="s">
        <v>42</v>
      </c>
      <c r="C30" s="11"/>
      <c r="D30" s="8"/>
      <c r="E30" s="2">
        <f>E31+E33</f>
        <v>5056.1</v>
      </c>
      <c r="F30" s="2">
        <f>F31+F33</f>
        <v>5703.3</v>
      </c>
      <c r="G30" s="2">
        <f>G31+G33</f>
        <v>5770.1</v>
      </c>
    </row>
    <row r="31" spans="1:7" ht="31.5">
      <c r="A31" s="30" t="s">
        <v>29</v>
      </c>
      <c r="B31" s="4" t="s">
        <v>42</v>
      </c>
      <c r="C31" s="11" t="s">
        <v>3</v>
      </c>
      <c r="D31" s="8"/>
      <c r="E31" s="3">
        <f>E32+E34</f>
        <v>1611.1</v>
      </c>
      <c r="F31" s="3">
        <f>F32</f>
        <v>0</v>
      </c>
      <c r="G31" s="3">
        <f>G32</f>
        <v>5770.1</v>
      </c>
    </row>
    <row r="32" spans="1:7" ht="15.75">
      <c r="A32" s="33" t="s">
        <v>41</v>
      </c>
      <c r="B32" s="4" t="s">
        <v>42</v>
      </c>
      <c r="C32" s="11" t="s">
        <v>3</v>
      </c>
      <c r="D32" s="8" t="s">
        <v>21</v>
      </c>
      <c r="E32" s="3">
        <f>'[2]2018'!$F$61</f>
        <v>1611.1</v>
      </c>
      <c r="F32" s="3">
        <f>'[2]2018'!$G$61</f>
        <v>0</v>
      </c>
      <c r="G32" s="3">
        <f>'[2]2018'!$H$61</f>
        <v>5770.1</v>
      </c>
    </row>
    <row r="33" spans="1:7" ht="15.75">
      <c r="A33" s="33" t="s">
        <v>41</v>
      </c>
      <c r="B33" s="4" t="s">
        <v>42</v>
      </c>
      <c r="C33" s="11" t="s">
        <v>25</v>
      </c>
      <c r="D33" s="8" t="s">
        <v>21</v>
      </c>
      <c r="E33" s="3">
        <f>'[2]2018'!$F$62</f>
        <v>3445</v>
      </c>
      <c r="F33" s="3">
        <f>'[2]2018'!$G$62</f>
        <v>5703.3</v>
      </c>
      <c r="G33" s="3">
        <v>0</v>
      </c>
    </row>
    <row r="34" spans="1:7" ht="15.75">
      <c r="A34" s="47" t="s">
        <v>128</v>
      </c>
      <c r="B34" s="4" t="s">
        <v>129</v>
      </c>
      <c r="C34" s="11" t="s">
        <v>3</v>
      </c>
      <c r="D34" s="8" t="s">
        <v>21</v>
      </c>
      <c r="E34" s="3">
        <f>'[2]2018'!$F$63</f>
        <v>0</v>
      </c>
      <c r="F34" s="3">
        <v>0</v>
      </c>
      <c r="G34" s="3">
        <v>0</v>
      </c>
    </row>
    <row r="35" spans="1:7" ht="63">
      <c r="A35" s="31" t="s">
        <v>114</v>
      </c>
      <c r="B35" s="4" t="s">
        <v>97</v>
      </c>
      <c r="C35" s="11"/>
      <c r="D35" s="8"/>
      <c r="E35" s="2">
        <f aca="true" t="shared" si="3" ref="E35:G36">E36</f>
        <v>200</v>
      </c>
      <c r="F35" s="2">
        <f t="shared" si="3"/>
        <v>0</v>
      </c>
      <c r="G35" s="2">
        <f t="shared" si="3"/>
        <v>200</v>
      </c>
    </row>
    <row r="36" spans="1:7" ht="31.5">
      <c r="A36" s="30" t="s">
        <v>29</v>
      </c>
      <c r="B36" s="4" t="s">
        <v>97</v>
      </c>
      <c r="C36" s="11" t="s">
        <v>3</v>
      </c>
      <c r="D36" s="8"/>
      <c r="E36" s="19">
        <f t="shared" si="3"/>
        <v>200</v>
      </c>
      <c r="F36" s="19">
        <f t="shared" si="3"/>
        <v>0</v>
      </c>
      <c r="G36" s="19">
        <f t="shared" si="3"/>
        <v>200</v>
      </c>
    </row>
    <row r="37" spans="1:7" ht="31.5">
      <c r="A37" s="42" t="s">
        <v>95</v>
      </c>
      <c r="B37" s="4" t="s">
        <v>97</v>
      </c>
      <c r="C37" s="11" t="s">
        <v>3</v>
      </c>
      <c r="D37" s="8" t="s">
        <v>14</v>
      </c>
      <c r="E37" s="19">
        <v>200</v>
      </c>
      <c r="F37" s="19">
        <v>0</v>
      </c>
      <c r="G37" s="19">
        <v>200</v>
      </c>
    </row>
    <row r="38" spans="1:7" ht="63">
      <c r="A38" s="31" t="s">
        <v>113</v>
      </c>
      <c r="B38" s="4" t="s">
        <v>97</v>
      </c>
      <c r="C38" s="11"/>
      <c r="D38" s="8"/>
      <c r="E38" s="18">
        <f aca="true" t="shared" si="4" ref="E38:G39">E39</f>
        <v>300</v>
      </c>
      <c r="F38" s="18">
        <f t="shared" si="4"/>
        <v>0</v>
      </c>
      <c r="G38" s="18">
        <f t="shared" si="4"/>
        <v>0</v>
      </c>
    </row>
    <row r="39" spans="1:7" ht="31.5">
      <c r="A39" s="30" t="s">
        <v>29</v>
      </c>
      <c r="B39" s="4" t="s">
        <v>97</v>
      </c>
      <c r="C39" s="11" t="s">
        <v>3</v>
      </c>
      <c r="D39" s="8"/>
      <c r="E39" s="19">
        <f t="shared" si="4"/>
        <v>300</v>
      </c>
      <c r="F39" s="19">
        <f t="shared" si="4"/>
        <v>0</v>
      </c>
      <c r="G39" s="19">
        <v>0</v>
      </c>
    </row>
    <row r="40" spans="1:7" ht="31.5">
      <c r="A40" s="42" t="s">
        <v>96</v>
      </c>
      <c r="B40" s="4" t="s">
        <v>97</v>
      </c>
      <c r="C40" s="11" t="s">
        <v>3</v>
      </c>
      <c r="D40" s="8" t="s">
        <v>14</v>
      </c>
      <c r="E40" s="19">
        <v>300</v>
      </c>
      <c r="F40" s="19">
        <v>0</v>
      </c>
      <c r="G40" s="19">
        <v>0</v>
      </c>
    </row>
    <row r="41" spans="1:7" ht="63">
      <c r="A41" s="28" t="s">
        <v>112</v>
      </c>
      <c r="B41" s="4" t="s">
        <v>43</v>
      </c>
      <c r="C41" s="11"/>
      <c r="D41" s="8"/>
      <c r="E41" s="18">
        <f aca="true" t="shared" si="5" ref="E41:G42">E42</f>
        <v>1</v>
      </c>
      <c r="F41" s="18">
        <f t="shared" si="5"/>
        <v>1</v>
      </c>
      <c r="G41" s="18">
        <f t="shared" si="5"/>
        <v>1</v>
      </c>
    </row>
    <row r="42" spans="1:7" ht="31.5">
      <c r="A42" s="30" t="s">
        <v>29</v>
      </c>
      <c r="B42" s="4" t="s">
        <v>43</v>
      </c>
      <c r="C42" s="11" t="s">
        <v>3</v>
      </c>
      <c r="D42" s="8"/>
      <c r="E42" s="19">
        <f t="shared" si="5"/>
        <v>1</v>
      </c>
      <c r="F42" s="19">
        <f t="shared" si="5"/>
        <v>1</v>
      </c>
      <c r="G42" s="19">
        <f t="shared" si="5"/>
        <v>1</v>
      </c>
    </row>
    <row r="43" spans="1:7" ht="15.75">
      <c r="A43" s="33" t="s">
        <v>84</v>
      </c>
      <c r="B43" s="4" t="s">
        <v>43</v>
      </c>
      <c r="C43" s="11" t="s">
        <v>3</v>
      </c>
      <c r="D43" s="8" t="s">
        <v>83</v>
      </c>
      <c r="E43" s="19">
        <f>'[2]2018'!$F$47</f>
        <v>1</v>
      </c>
      <c r="F43" s="19">
        <v>1</v>
      </c>
      <c r="G43" s="19">
        <v>1</v>
      </c>
    </row>
    <row r="44" spans="1:7" ht="94.5">
      <c r="A44" s="28" t="s">
        <v>111</v>
      </c>
      <c r="B44" s="4" t="s">
        <v>44</v>
      </c>
      <c r="C44" s="11"/>
      <c r="D44" s="8"/>
      <c r="E44" s="18">
        <f aca="true" t="shared" si="6" ref="E44:G45">E45</f>
        <v>85</v>
      </c>
      <c r="F44" s="18">
        <f t="shared" si="6"/>
        <v>85</v>
      </c>
      <c r="G44" s="18">
        <f t="shared" si="6"/>
        <v>85</v>
      </c>
    </row>
    <row r="45" spans="1:7" ht="31.5">
      <c r="A45" s="30" t="s">
        <v>29</v>
      </c>
      <c r="B45" s="4" t="s">
        <v>44</v>
      </c>
      <c r="C45" s="11" t="s">
        <v>3</v>
      </c>
      <c r="D45" s="8"/>
      <c r="E45" s="19">
        <f t="shared" si="6"/>
        <v>85</v>
      </c>
      <c r="F45" s="19">
        <f t="shared" si="6"/>
        <v>85</v>
      </c>
      <c r="G45" s="19">
        <f t="shared" si="6"/>
        <v>85</v>
      </c>
    </row>
    <row r="46" spans="1:7" ht="15.75">
      <c r="A46" s="33" t="s">
        <v>84</v>
      </c>
      <c r="B46" s="4" t="s">
        <v>44</v>
      </c>
      <c r="C46" s="11" t="s">
        <v>3</v>
      </c>
      <c r="D46" s="8" t="s">
        <v>83</v>
      </c>
      <c r="E46" s="19">
        <f>'[2]2018'!$F$48</f>
        <v>85</v>
      </c>
      <c r="F46" s="19">
        <v>85</v>
      </c>
      <c r="G46" s="19">
        <v>85</v>
      </c>
    </row>
    <row r="47" spans="1:7" ht="63">
      <c r="A47" s="34" t="s">
        <v>92</v>
      </c>
      <c r="B47" s="4" t="s">
        <v>93</v>
      </c>
      <c r="C47" s="11"/>
      <c r="D47" s="8"/>
      <c r="E47" s="18">
        <f aca="true" t="shared" si="7" ref="E47:G48">E48</f>
        <v>0</v>
      </c>
      <c r="F47" s="18">
        <f t="shared" si="7"/>
        <v>0</v>
      </c>
      <c r="G47" s="18">
        <f t="shared" si="7"/>
        <v>0</v>
      </c>
    </row>
    <row r="48" spans="1:7" ht="31.5">
      <c r="A48" s="30" t="s">
        <v>98</v>
      </c>
      <c r="B48" s="4" t="s">
        <v>93</v>
      </c>
      <c r="C48" s="11" t="s">
        <v>25</v>
      </c>
      <c r="D48" s="8"/>
      <c r="E48" s="19">
        <f t="shared" si="7"/>
        <v>0</v>
      </c>
      <c r="F48" s="19">
        <f t="shared" si="7"/>
        <v>0</v>
      </c>
      <c r="G48" s="19">
        <f t="shared" si="7"/>
        <v>0</v>
      </c>
    </row>
    <row r="49" spans="1:7" ht="15.75">
      <c r="A49" s="30" t="s">
        <v>70</v>
      </c>
      <c r="B49" s="4" t="s">
        <v>93</v>
      </c>
      <c r="C49" s="11" t="s">
        <v>25</v>
      </c>
      <c r="D49" s="8" t="s">
        <v>5</v>
      </c>
      <c r="E49" s="19">
        <v>0</v>
      </c>
      <c r="F49" s="19">
        <v>0</v>
      </c>
      <c r="G49" s="19">
        <v>0</v>
      </c>
    </row>
    <row r="50" spans="1:7" ht="78.75">
      <c r="A50" s="34" t="s">
        <v>124</v>
      </c>
      <c r="B50" s="4" t="s">
        <v>94</v>
      </c>
      <c r="C50" s="11"/>
      <c r="D50" s="8"/>
      <c r="E50" s="18">
        <f aca="true" t="shared" si="8" ref="E50:G51">E51</f>
        <v>0</v>
      </c>
      <c r="F50" s="18">
        <f t="shared" si="8"/>
        <v>0</v>
      </c>
      <c r="G50" s="18">
        <f t="shared" si="8"/>
        <v>0</v>
      </c>
    </row>
    <row r="51" spans="1:7" ht="31.5">
      <c r="A51" s="30" t="s">
        <v>98</v>
      </c>
      <c r="B51" s="4" t="s">
        <v>94</v>
      </c>
      <c r="C51" s="11" t="s">
        <v>25</v>
      </c>
      <c r="D51" s="8"/>
      <c r="E51" s="19">
        <f t="shared" si="8"/>
        <v>0</v>
      </c>
      <c r="F51" s="19">
        <f t="shared" si="8"/>
        <v>0</v>
      </c>
      <c r="G51" s="19">
        <f t="shared" si="8"/>
        <v>0</v>
      </c>
    </row>
    <row r="52" spans="1:7" ht="15.75">
      <c r="A52" s="33" t="s">
        <v>70</v>
      </c>
      <c r="B52" s="4" t="s">
        <v>94</v>
      </c>
      <c r="C52" s="11" t="s">
        <v>25</v>
      </c>
      <c r="D52" s="8" t="s">
        <v>5</v>
      </c>
      <c r="E52" s="19">
        <v>0</v>
      </c>
      <c r="F52" s="19">
        <v>0</v>
      </c>
      <c r="G52" s="19">
        <v>0</v>
      </c>
    </row>
    <row r="53" spans="1:7" ht="47.25">
      <c r="A53" s="31" t="s">
        <v>123</v>
      </c>
      <c r="B53" s="4" t="s">
        <v>46</v>
      </c>
      <c r="C53" s="11"/>
      <c r="D53" s="8"/>
      <c r="E53" s="2">
        <f aca="true" t="shared" si="9" ref="E53:G54">E54</f>
        <v>0</v>
      </c>
      <c r="F53" s="2">
        <f t="shared" si="9"/>
        <v>102</v>
      </c>
      <c r="G53" s="18">
        <f t="shared" si="9"/>
        <v>0</v>
      </c>
    </row>
    <row r="54" spans="1:7" ht="31.5">
      <c r="A54" s="30" t="s">
        <v>98</v>
      </c>
      <c r="B54" s="4" t="s">
        <v>46</v>
      </c>
      <c r="C54" s="11" t="s">
        <v>25</v>
      </c>
      <c r="D54" s="8"/>
      <c r="E54" s="3">
        <f t="shared" si="9"/>
        <v>0</v>
      </c>
      <c r="F54" s="3">
        <f t="shared" si="9"/>
        <v>102</v>
      </c>
      <c r="G54" s="19">
        <f t="shared" si="9"/>
        <v>0</v>
      </c>
    </row>
    <row r="55" spans="1:7" ht="15.75">
      <c r="A55" s="33" t="s">
        <v>45</v>
      </c>
      <c r="B55" s="4" t="s">
        <v>46</v>
      </c>
      <c r="C55" s="11" t="s">
        <v>25</v>
      </c>
      <c r="D55" s="8" t="s">
        <v>5</v>
      </c>
      <c r="E55" s="3">
        <f>'[2]2018'!$F$93</f>
        <v>0</v>
      </c>
      <c r="F55" s="3">
        <v>102</v>
      </c>
      <c r="G55" s="19">
        <v>0</v>
      </c>
    </row>
    <row r="56" spans="1:7" ht="78.75">
      <c r="A56" s="35" t="s">
        <v>89</v>
      </c>
      <c r="B56" s="4" t="s">
        <v>90</v>
      </c>
      <c r="C56" s="11"/>
      <c r="D56" s="8"/>
      <c r="E56" s="18">
        <f aca="true" t="shared" si="10" ref="E56:G57">E57</f>
        <v>0</v>
      </c>
      <c r="F56" s="18">
        <f t="shared" si="10"/>
        <v>0</v>
      </c>
      <c r="G56" s="18">
        <f t="shared" si="10"/>
        <v>0</v>
      </c>
    </row>
    <row r="57" spans="1:7" ht="31.5">
      <c r="A57" s="30" t="s">
        <v>98</v>
      </c>
      <c r="B57" s="4" t="s">
        <v>90</v>
      </c>
      <c r="C57" s="11" t="s">
        <v>25</v>
      </c>
      <c r="D57" s="8"/>
      <c r="E57" s="19">
        <f t="shared" si="10"/>
        <v>0</v>
      </c>
      <c r="F57" s="19">
        <f t="shared" si="10"/>
        <v>0</v>
      </c>
      <c r="G57" s="19">
        <f t="shared" si="10"/>
        <v>0</v>
      </c>
    </row>
    <row r="58" spans="1:7" ht="15.75">
      <c r="A58" s="33" t="s">
        <v>45</v>
      </c>
      <c r="B58" s="4" t="s">
        <v>90</v>
      </c>
      <c r="C58" s="11" t="s">
        <v>25</v>
      </c>
      <c r="D58" s="8" t="s">
        <v>5</v>
      </c>
      <c r="E58" s="19">
        <v>0</v>
      </c>
      <c r="F58" s="19">
        <v>0</v>
      </c>
      <c r="G58" s="19">
        <v>0</v>
      </c>
    </row>
    <row r="59" spans="1:7" ht="78.75">
      <c r="A59" s="35" t="s">
        <v>126</v>
      </c>
      <c r="B59" s="4" t="s">
        <v>91</v>
      </c>
      <c r="C59" s="11"/>
      <c r="D59" s="8"/>
      <c r="E59" s="18">
        <f aca="true" t="shared" si="11" ref="E59:G60">E60</f>
        <v>162.4</v>
      </c>
      <c r="F59" s="18">
        <f t="shared" si="11"/>
        <v>0</v>
      </c>
      <c r="G59" s="18">
        <f t="shared" si="11"/>
        <v>0</v>
      </c>
    </row>
    <row r="60" spans="1:7" ht="31.5">
      <c r="A60" s="30" t="s">
        <v>98</v>
      </c>
      <c r="B60" s="4" t="s">
        <v>91</v>
      </c>
      <c r="C60" s="11" t="s">
        <v>25</v>
      </c>
      <c r="D60" s="8"/>
      <c r="E60" s="19">
        <f t="shared" si="11"/>
        <v>162.4</v>
      </c>
      <c r="F60" s="19">
        <f t="shared" si="11"/>
        <v>0</v>
      </c>
      <c r="G60" s="19">
        <f t="shared" si="11"/>
        <v>0</v>
      </c>
    </row>
    <row r="61" spans="1:7" ht="15.75">
      <c r="A61" s="33" t="s">
        <v>45</v>
      </c>
      <c r="B61" s="4" t="s">
        <v>91</v>
      </c>
      <c r="C61" s="11" t="s">
        <v>25</v>
      </c>
      <c r="D61" s="8" t="s">
        <v>5</v>
      </c>
      <c r="E61" s="19">
        <f>'[2]2018'!$F$91</f>
        <v>162.4</v>
      </c>
      <c r="F61" s="19">
        <v>0</v>
      </c>
      <c r="G61" s="19">
        <v>0</v>
      </c>
    </row>
    <row r="62" spans="1:7" ht="63">
      <c r="A62" s="31" t="s">
        <v>110</v>
      </c>
      <c r="B62" s="4" t="s">
        <v>47</v>
      </c>
      <c r="C62" s="11"/>
      <c r="D62" s="8"/>
      <c r="E62" s="18">
        <f aca="true" t="shared" si="12" ref="E62:G63">E63</f>
        <v>1831</v>
      </c>
      <c r="F62" s="18">
        <f t="shared" si="12"/>
        <v>1316</v>
      </c>
      <c r="G62" s="18">
        <f t="shared" si="12"/>
        <v>1308</v>
      </c>
    </row>
    <row r="63" spans="1:7" ht="31.5">
      <c r="A63" s="30" t="s">
        <v>29</v>
      </c>
      <c r="B63" s="4" t="s">
        <v>47</v>
      </c>
      <c r="C63" s="11" t="s">
        <v>3</v>
      </c>
      <c r="D63" s="8"/>
      <c r="E63" s="19">
        <f t="shared" si="12"/>
        <v>1831</v>
      </c>
      <c r="F63" s="19">
        <f t="shared" si="12"/>
        <v>1316</v>
      </c>
      <c r="G63" s="19">
        <f t="shared" si="12"/>
        <v>1308</v>
      </c>
    </row>
    <row r="64" spans="1:7" ht="15.75">
      <c r="A64" s="33" t="s">
        <v>48</v>
      </c>
      <c r="B64" s="4" t="s">
        <v>47</v>
      </c>
      <c r="C64" s="11" t="s">
        <v>3</v>
      </c>
      <c r="D64" s="8" t="s">
        <v>13</v>
      </c>
      <c r="E64" s="19">
        <f>'[2]2018'!$F$97</f>
        <v>1831</v>
      </c>
      <c r="F64" s="19">
        <f>'[2]2018'!$G$97</f>
        <v>1316</v>
      </c>
      <c r="G64" s="19">
        <f>'[2]2018'!$H$97</f>
        <v>1308</v>
      </c>
    </row>
    <row r="65" spans="1:7" ht="78.75">
      <c r="A65" s="31" t="s">
        <v>133</v>
      </c>
      <c r="B65" s="4" t="s">
        <v>132</v>
      </c>
      <c r="C65" s="11"/>
      <c r="D65" s="8"/>
      <c r="E65" s="18">
        <f aca="true" t="shared" si="13" ref="E65:G66">E66</f>
        <v>489.085</v>
      </c>
      <c r="F65" s="18">
        <f t="shared" si="13"/>
        <v>409.8</v>
      </c>
      <c r="G65" s="18">
        <f t="shared" si="13"/>
        <v>555.5</v>
      </c>
    </row>
    <row r="66" spans="1:7" ht="31.5">
      <c r="A66" s="30" t="s">
        <v>29</v>
      </c>
      <c r="B66" s="4" t="s">
        <v>132</v>
      </c>
      <c r="C66" s="11" t="s">
        <v>3</v>
      </c>
      <c r="D66" s="8"/>
      <c r="E66" s="19">
        <f t="shared" si="13"/>
        <v>489.085</v>
      </c>
      <c r="F66" s="19">
        <f t="shared" si="13"/>
        <v>409.8</v>
      </c>
      <c r="G66" s="19">
        <f t="shared" si="13"/>
        <v>555.5</v>
      </c>
    </row>
    <row r="67" spans="1:7" ht="15.75">
      <c r="A67" s="33" t="s">
        <v>48</v>
      </c>
      <c r="B67" s="4" t="s">
        <v>132</v>
      </c>
      <c r="C67" s="11" t="s">
        <v>3</v>
      </c>
      <c r="D67" s="8" t="s">
        <v>13</v>
      </c>
      <c r="E67" s="19">
        <f>'[2]2018'!$F$99</f>
        <v>489.085</v>
      </c>
      <c r="F67" s="19">
        <f>'[2]2018'!$G$99</f>
        <v>409.8</v>
      </c>
      <c r="G67" s="19">
        <f>'[2]2018'!$H$99</f>
        <v>555.5</v>
      </c>
    </row>
    <row r="68" spans="1:7" ht="78.75">
      <c r="A68" s="31" t="s">
        <v>109</v>
      </c>
      <c r="B68" s="4" t="s">
        <v>50</v>
      </c>
      <c r="C68" s="11"/>
      <c r="D68" s="8"/>
      <c r="E68" s="18">
        <f aca="true" t="shared" si="14" ref="E68:G69">E69</f>
        <v>150</v>
      </c>
      <c r="F68" s="18">
        <f t="shared" si="14"/>
        <v>150</v>
      </c>
      <c r="G68" s="18">
        <f t="shared" si="14"/>
        <v>150</v>
      </c>
    </row>
    <row r="69" spans="1:7" ht="31.5">
      <c r="A69" s="30" t="s">
        <v>29</v>
      </c>
      <c r="B69" s="4" t="s">
        <v>50</v>
      </c>
      <c r="C69" s="11" t="s">
        <v>3</v>
      </c>
      <c r="D69" s="8"/>
      <c r="E69" s="19">
        <f t="shared" si="14"/>
        <v>150</v>
      </c>
      <c r="F69" s="19">
        <f t="shared" si="14"/>
        <v>150</v>
      </c>
      <c r="G69" s="19">
        <f t="shared" si="14"/>
        <v>150</v>
      </c>
    </row>
    <row r="70" spans="1:7" ht="15.75">
      <c r="A70" s="30" t="s">
        <v>49</v>
      </c>
      <c r="B70" s="4" t="s">
        <v>50</v>
      </c>
      <c r="C70" s="11" t="s">
        <v>3</v>
      </c>
      <c r="D70" s="8" t="s">
        <v>13</v>
      </c>
      <c r="E70" s="19">
        <f>'[2]2018'!$F$102</f>
        <v>150</v>
      </c>
      <c r="F70" s="19">
        <f>'[2]2018'!$G$102</f>
        <v>150</v>
      </c>
      <c r="G70" s="19">
        <f>'[2]2018'!$H$102</f>
        <v>150</v>
      </c>
    </row>
    <row r="71" spans="1:7" ht="63">
      <c r="A71" s="31" t="s">
        <v>108</v>
      </c>
      <c r="B71" s="4" t="s">
        <v>52</v>
      </c>
      <c r="C71" s="11"/>
      <c r="D71" s="8"/>
      <c r="E71" s="18">
        <f>E72</f>
        <v>3428</v>
      </c>
      <c r="F71" s="18">
        <f>F72</f>
        <v>670</v>
      </c>
      <c r="G71" s="18">
        <f>G72</f>
        <v>611.289</v>
      </c>
    </row>
    <row r="72" spans="1:7" ht="31.5">
      <c r="A72" s="30" t="s">
        <v>29</v>
      </c>
      <c r="B72" s="4" t="s">
        <v>52</v>
      </c>
      <c r="C72" s="11" t="s">
        <v>3</v>
      </c>
      <c r="D72" s="8"/>
      <c r="E72" s="19">
        <f>E73+E74</f>
        <v>3428</v>
      </c>
      <c r="F72" s="19">
        <f>F73+F74</f>
        <v>670</v>
      </c>
      <c r="G72" s="19">
        <f>G73+G74</f>
        <v>611.289</v>
      </c>
    </row>
    <row r="73" spans="1:7" ht="15.75">
      <c r="A73" s="30" t="s">
        <v>51</v>
      </c>
      <c r="B73" s="4" t="s">
        <v>52</v>
      </c>
      <c r="C73" s="11" t="s">
        <v>3</v>
      </c>
      <c r="D73" s="8" t="s">
        <v>13</v>
      </c>
      <c r="E73" s="19">
        <f>'[2]2018'!$F$105</f>
        <v>2127</v>
      </c>
      <c r="F73" s="19">
        <f>'[2]2018'!$G$105</f>
        <v>670</v>
      </c>
      <c r="G73" s="19">
        <f>'[2]2018'!$H$105</f>
        <v>611.289</v>
      </c>
    </row>
    <row r="74" spans="1:7" ht="15.75">
      <c r="A74" s="33" t="s">
        <v>53</v>
      </c>
      <c r="B74" s="4" t="s">
        <v>52</v>
      </c>
      <c r="C74" s="11" t="s">
        <v>3</v>
      </c>
      <c r="D74" s="8" t="s">
        <v>16</v>
      </c>
      <c r="E74" s="19">
        <f>'[2]2018'!$F$58</f>
        <v>1301</v>
      </c>
      <c r="F74" s="19">
        <v>0</v>
      </c>
      <c r="G74" s="19">
        <v>0</v>
      </c>
    </row>
    <row r="75" spans="1:7" ht="78.75">
      <c r="A75" s="31" t="s">
        <v>107</v>
      </c>
      <c r="B75" s="4" t="s">
        <v>61</v>
      </c>
      <c r="C75" s="11"/>
      <c r="D75" s="8"/>
      <c r="E75" s="2">
        <f>E76+E78+E80</f>
        <v>3339.6659999999997</v>
      </c>
      <c r="F75" s="2">
        <f>F76+F78+F80</f>
        <v>3238.5159999999996</v>
      </c>
      <c r="G75" s="2">
        <f>G76+G78+G80</f>
        <v>3238.5159999999996</v>
      </c>
    </row>
    <row r="76" spans="1:7" ht="63">
      <c r="A76" s="29" t="s">
        <v>54</v>
      </c>
      <c r="B76" s="4" t="s">
        <v>61</v>
      </c>
      <c r="C76" s="11" t="s">
        <v>23</v>
      </c>
      <c r="D76" s="8"/>
      <c r="E76" s="3">
        <f>E77</f>
        <v>2657.923</v>
      </c>
      <c r="F76" s="3">
        <f>F77</f>
        <v>2657.923</v>
      </c>
      <c r="G76" s="3">
        <f>G77</f>
        <v>2657.923</v>
      </c>
    </row>
    <row r="77" spans="1:7" ht="15.75">
      <c r="A77" s="33" t="s">
        <v>30</v>
      </c>
      <c r="B77" s="4" t="s">
        <v>61</v>
      </c>
      <c r="C77" s="11" t="s">
        <v>23</v>
      </c>
      <c r="D77" s="8" t="s">
        <v>6</v>
      </c>
      <c r="E77" s="3">
        <f>'[2]2018'!$F$109</f>
        <v>2657.923</v>
      </c>
      <c r="F77" s="3">
        <f>'[2]2018'!$G$109</f>
        <v>2657.923</v>
      </c>
      <c r="G77" s="3">
        <f>'[2]2018'!$H$109</f>
        <v>2657.923</v>
      </c>
    </row>
    <row r="78" spans="1:7" ht="31.5">
      <c r="A78" s="30" t="s">
        <v>29</v>
      </c>
      <c r="B78" s="4" t="s">
        <v>61</v>
      </c>
      <c r="C78" s="11" t="s">
        <v>3</v>
      </c>
      <c r="D78" s="8"/>
      <c r="E78" s="3">
        <f>E79</f>
        <v>681.743</v>
      </c>
      <c r="F78" s="3">
        <f>F79</f>
        <v>580.593</v>
      </c>
      <c r="G78" s="3">
        <f>G79</f>
        <v>580.593</v>
      </c>
    </row>
    <row r="79" spans="1:7" ht="15" customHeight="1">
      <c r="A79" s="33" t="s">
        <v>30</v>
      </c>
      <c r="B79" s="4" t="s">
        <v>61</v>
      </c>
      <c r="C79" s="11" t="s">
        <v>3</v>
      </c>
      <c r="D79" s="8" t="s">
        <v>6</v>
      </c>
      <c r="E79" s="3">
        <f>'[2]2018'!$F$110</f>
        <v>681.743</v>
      </c>
      <c r="F79" s="3">
        <f>'[2]2018'!$G$110</f>
        <v>580.593</v>
      </c>
      <c r="G79" s="3">
        <f>'[2]2018'!$H$110</f>
        <v>580.593</v>
      </c>
    </row>
    <row r="80" spans="1:7" ht="15" customHeight="1" hidden="1">
      <c r="A80" s="30" t="s">
        <v>34</v>
      </c>
      <c r="B80" s="4" t="s">
        <v>61</v>
      </c>
      <c r="C80" s="11" t="s">
        <v>24</v>
      </c>
      <c r="D80" s="8"/>
      <c r="E80" s="19">
        <f>E81</f>
        <v>0</v>
      </c>
      <c r="F80" s="19">
        <f>F81</f>
        <v>0</v>
      </c>
      <c r="G80" s="19">
        <f>G81</f>
        <v>0</v>
      </c>
    </row>
    <row r="81" spans="1:7" ht="15" customHeight="1" hidden="1">
      <c r="A81" s="33" t="s">
        <v>30</v>
      </c>
      <c r="B81" s="4" t="s">
        <v>61</v>
      </c>
      <c r="C81" s="11" t="s">
        <v>24</v>
      </c>
      <c r="D81" s="8" t="s">
        <v>6</v>
      </c>
      <c r="E81" s="19">
        <v>0</v>
      </c>
      <c r="F81" s="19">
        <v>0</v>
      </c>
      <c r="G81" s="19">
        <v>0</v>
      </c>
    </row>
    <row r="82" spans="1:11" ht="78.75">
      <c r="A82" s="31" t="s">
        <v>106</v>
      </c>
      <c r="B82" s="4" t="s">
        <v>59</v>
      </c>
      <c r="C82" s="11"/>
      <c r="D82" s="8"/>
      <c r="E82" s="18">
        <f>E85+E83</f>
        <v>120</v>
      </c>
      <c r="F82" s="18">
        <f>F85+F83</f>
        <v>120</v>
      </c>
      <c r="G82" s="18">
        <f>G85+G83</f>
        <v>131</v>
      </c>
      <c r="K82" s="44"/>
    </row>
    <row r="83" spans="1:11" ht="31.5">
      <c r="A83" s="30" t="s">
        <v>29</v>
      </c>
      <c r="B83" s="4" t="s">
        <v>59</v>
      </c>
      <c r="C83" s="11" t="s">
        <v>3</v>
      </c>
      <c r="D83" s="8"/>
      <c r="E83" s="19">
        <f>E84</f>
        <v>0</v>
      </c>
      <c r="F83" s="19">
        <f>F84</f>
        <v>0</v>
      </c>
      <c r="G83" s="19">
        <f>G84</f>
        <v>11</v>
      </c>
      <c r="K83" s="44"/>
    </row>
    <row r="84" spans="1:11" ht="15.75">
      <c r="A84" s="27" t="s">
        <v>58</v>
      </c>
      <c r="B84" s="4" t="s">
        <v>59</v>
      </c>
      <c r="C84" s="11" t="s">
        <v>3</v>
      </c>
      <c r="D84" s="8" t="s">
        <v>10</v>
      </c>
      <c r="E84" s="19">
        <v>0</v>
      </c>
      <c r="F84" s="19">
        <v>0</v>
      </c>
      <c r="G84" s="19">
        <v>11</v>
      </c>
      <c r="K84" s="45"/>
    </row>
    <row r="85" spans="1:7" ht="31.5">
      <c r="A85" s="32" t="s">
        <v>79</v>
      </c>
      <c r="B85" s="4" t="s">
        <v>59</v>
      </c>
      <c r="C85" s="11" t="s">
        <v>9</v>
      </c>
      <c r="D85" s="8"/>
      <c r="E85" s="19">
        <f>E86</f>
        <v>120</v>
      </c>
      <c r="F85" s="19">
        <f>F86</f>
        <v>120</v>
      </c>
      <c r="G85" s="19">
        <f>G86</f>
        <v>120</v>
      </c>
    </row>
    <row r="86" spans="1:7" ht="15.75">
      <c r="A86" s="27" t="s">
        <v>58</v>
      </c>
      <c r="B86" s="4" t="s">
        <v>59</v>
      </c>
      <c r="C86" s="11" t="s">
        <v>9</v>
      </c>
      <c r="D86" s="8" t="s">
        <v>10</v>
      </c>
      <c r="E86" s="3">
        <v>120</v>
      </c>
      <c r="F86" s="3">
        <v>120</v>
      </c>
      <c r="G86" s="3">
        <v>120</v>
      </c>
    </row>
    <row r="87" spans="1:7" ht="78.75">
      <c r="A87" s="31" t="s">
        <v>105</v>
      </c>
      <c r="B87" s="4" t="s">
        <v>60</v>
      </c>
      <c r="C87" s="11"/>
      <c r="D87" s="8"/>
      <c r="E87" s="2">
        <f>E88+E90</f>
        <v>619.115</v>
      </c>
      <c r="F87" s="2">
        <f>F88+F90</f>
        <v>409.115</v>
      </c>
      <c r="G87" s="2">
        <f>G88+G90</f>
        <v>409.115</v>
      </c>
    </row>
    <row r="88" spans="1:7" ht="63">
      <c r="A88" s="29" t="s">
        <v>54</v>
      </c>
      <c r="B88" s="4" t="s">
        <v>60</v>
      </c>
      <c r="C88" s="11" t="s">
        <v>23</v>
      </c>
      <c r="D88" s="8"/>
      <c r="E88" s="19">
        <f>E89</f>
        <v>0</v>
      </c>
      <c r="F88" s="3">
        <v>0</v>
      </c>
      <c r="G88" s="3">
        <v>0</v>
      </c>
    </row>
    <row r="89" spans="1:7" ht="15.75">
      <c r="A89" s="33" t="s">
        <v>56</v>
      </c>
      <c r="B89" s="4" t="s">
        <v>60</v>
      </c>
      <c r="C89" s="11" t="s">
        <v>23</v>
      </c>
      <c r="D89" s="8" t="s">
        <v>57</v>
      </c>
      <c r="E89" s="19">
        <v>0</v>
      </c>
      <c r="F89" s="3">
        <v>0</v>
      </c>
      <c r="G89" s="3">
        <v>0</v>
      </c>
    </row>
    <row r="90" spans="1:7" ht="31.5">
      <c r="A90" s="30" t="s">
        <v>55</v>
      </c>
      <c r="B90" s="4" t="s">
        <v>60</v>
      </c>
      <c r="C90" s="11" t="s">
        <v>3</v>
      </c>
      <c r="D90" s="8"/>
      <c r="E90" s="3">
        <f>E91</f>
        <v>619.115</v>
      </c>
      <c r="F90" s="3">
        <f>F91</f>
        <v>409.115</v>
      </c>
      <c r="G90" s="3">
        <f>G91</f>
        <v>409.115</v>
      </c>
    </row>
    <row r="91" spans="1:7" ht="15.75">
      <c r="A91" s="33" t="s">
        <v>56</v>
      </c>
      <c r="B91" s="4" t="s">
        <v>60</v>
      </c>
      <c r="C91" s="11" t="s">
        <v>3</v>
      </c>
      <c r="D91" s="8" t="s">
        <v>57</v>
      </c>
      <c r="E91" s="3">
        <f>'[2]2018'!$F$116</f>
        <v>619.115</v>
      </c>
      <c r="F91" s="3">
        <f>'[2]2018'!$G$116</f>
        <v>409.115</v>
      </c>
      <c r="G91" s="3">
        <f>'[2]2018'!$H$116</f>
        <v>409.115</v>
      </c>
    </row>
    <row r="92" spans="1:7" ht="24.75" customHeight="1">
      <c r="A92" s="34" t="s">
        <v>31</v>
      </c>
      <c r="B92" s="5" t="s">
        <v>81</v>
      </c>
      <c r="C92" s="4"/>
      <c r="D92" s="4"/>
      <c r="E92" s="16">
        <f>E93+E98+E103+E106+E109+E114+E120+E122+E131+E128+E125</f>
        <v>2181.8509999999997</v>
      </c>
      <c r="F92" s="16">
        <f>F93+F98+F103+F106+F109+F114+F120+F122+F131+F128+F125</f>
        <v>2497.6220700000003</v>
      </c>
      <c r="G92" s="16">
        <f>G93+G98+G103+G106+G109+G114+G120+G122+G131+G128+G125</f>
        <v>1588.8</v>
      </c>
    </row>
    <row r="93" spans="1:7" ht="31.5">
      <c r="A93" s="28" t="s">
        <v>62</v>
      </c>
      <c r="B93" s="9">
        <v>9120051180</v>
      </c>
      <c r="C93" s="6"/>
      <c r="D93" s="7"/>
      <c r="E93" s="2">
        <f>E94+E96</f>
        <v>549.9</v>
      </c>
      <c r="F93" s="2">
        <f>F94+F96</f>
        <v>555.5</v>
      </c>
      <c r="G93" s="2">
        <f>G94+G96</f>
        <v>576.4</v>
      </c>
    </row>
    <row r="94" spans="1:7" ht="63">
      <c r="A94" s="29" t="s">
        <v>28</v>
      </c>
      <c r="B94" s="6">
        <v>9120051180</v>
      </c>
      <c r="C94" s="6">
        <v>100</v>
      </c>
      <c r="D94" s="8"/>
      <c r="E94" s="3">
        <f>E95</f>
        <v>537.9</v>
      </c>
      <c r="F94" s="3">
        <f>F95</f>
        <v>543.5</v>
      </c>
      <c r="G94" s="3">
        <f>G95</f>
        <v>564.4</v>
      </c>
    </row>
    <row r="95" spans="1:7" ht="15.75">
      <c r="A95" s="30" t="s">
        <v>63</v>
      </c>
      <c r="B95" s="6">
        <v>9120051180</v>
      </c>
      <c r="C95" s="6">
        <v>100</v>
      </c>
      <c r="D95" s="8" t="s">
        <v>11</v>
      </c>
      <c r="E95" s="3">
        <v>537.9</v>
      </c>
      <c r="F95" s="3">
        <f>'[2]2018'!$G$42</f>
        <v>543.5</v>
      </c>
      <c r="G95" s="3">
        <f>'[2]2018'!$H$42</f>
        <v>564.4</v>
      </c>
    </row>
    <row r="96" spans="1:7" ht="31.5">
      <c r="A96" s="30" t="s">
        <v>29</v>
      </c>
      <c r="B96" s="6">
        <v>9120051180</v>
      </c>
      <c r="C96" s="6">
        <v>200</v>
      </c>
      <c r="D96" s="8"/>
      <c r="E96" s="3">
        <f>E97</f>
        <v>12</v>
      </c>
      <c r="F96" s="3">
        <f>F97</f>
        <v>12</v>
      </c>
      <c r="G96" s="3">
        <f>G97</f>
        <v>12</v>
      </c>
    </row>
    <row r="97" spans="1:7" ht="15.75">
      <c r="A97" s="30" t="s">
        <v>63</v>
      </c>
      <c r="B97" s="6">
        <v>9120051180</v>
      </c>
      <c r="C97" s="6">
        <v>200</v>
      </c>
      <c r="D97" s="8" t="s">
        <v>11</v>
      </c>
      <c r="E97" s="3">
        <f>'[2]2018'!$F$43</f>
        <v>12</v>
      </c>
      <c r="F97" s="3">
        <f>'[2]2018'!$G$43</f>
        <v>12</v>
      </c>
      <c r="G97" s="3">
        <f>'[2]2018'!$H$43</f>
        <v>12</v>
      </c>
    </row>
    <row r="98" spans="1:7" ht="34.5" customHeight="1">
      <c r="A98" s="35" t="s">
        <v>64</v>
      </c>
      <c r="B98" s="6">
        <v>9120073110</v>
      </c>
      <c r="C98" s="6"/>
      <c r="D98" s="8"/>
      <c r="E98" s="18">
        <f>E99+E101</f>
        <v>64.7</v>
      </c>
      <c r="F98" s="18">
        <f>F99+F101</f>
        <v>64.7</v>
      </c>
      <c r="G98" s="18">
        <f>G99+G101</f>
        <v>64.7</v>
      </c>
    </row>
    <row r="99" spans="1:7" ht="63">
      <c r="A99" s="29" t="s">
        <v>28</v>
      </c>
      <c r="B99" s="6">
        <v>9120073110</v>
      </c>
      <c r="C99" s="6">
        <v>100</v>
      </c>
      <c r="D99" s="8"/>
      <c r="E99" s="19">
        <f>E100</f>
        <v>61.7</v>
      </c>
      <c r="F99" s="19">
        <f>F100</f>
        <v>61.7</v>
      </c>
      <c r="G99" s="19">
        <f>G100</f>
        <v>61.7</v>
      </c>
    </row>
    <row r="100" spans="1:7" ht="15.75">
      <c r="A100" s="30" t="s">
        <v>65</v>
      </c>
      <c r="B100" s="6">
        <v>9120073110</v>
      </c>
      <c r="C100" s="6">
        <v>100</v>
      </c>
      <c r="D100" s="8" t="s">
        <v>20</v>
      </c>
      <c r="E100" s="19">
        <f>'[1]2016'!$F$55</f>
        <v>61.7</v>
      </c>
      <c r="F100" s="19">
        <v>61.7</v>
      </c>
      <c r="G100" s="19">
        <v>61.7</v>
      </c>
    </row>
    <row r="101" spans="1:7" ht="31.5">
      <c r="A101" s="30" t="s">
        <v>29</v>
      </c>
      <c r="B101" s="6">
        <v>9120073110</v>
      </c>
      <c r="C101" s="6">
        <v>200</v>
      </c>
      <c r="D101" s="8"/>
      <c r="E101" s="19">
        <f>E102</f>
        <v>3</v>
      </c>
      <c r="F101" s="19">
        <f>F102</f>
        <v>3</v>
      </c>
      <c r="G101" s="19">
        <f>G102</f>
        <v>3</v>
      </c>
    </row>
    <row r="102" spans="1:7" ht="15.75">
      <c r="A102" s="30" t="s">
        <v>65</v>
      </c>
      <c r="B102" s="6">
        <v>9120073110</v>
      </c>
      <c r="C102" s="6">
        <v>200</v>
      </c>
      <c r="D102" s="8" t="s">
        <v>20</v>
      </c>
      <c r="E102" s="19">
        <f>'[1]2016'!$F$56</f>
        <v>3</v>
      </c>
      <c r="F102" s="19">
        <v>3</v>
      </c>
      <c r="G102" s="19">
        <v>3</v>
      </c>
    </row>
    <row r="103" spans="1:7" ht="15.75">
      <c r="A103" s="36" t="s">
        <v>66</v>
      </c>
      <c r="B103" s="6">
        <v>9130080140</v>
      </c>
      <c r="C103" s="6"/>
      <c r="D103" s="8"/>
      <c r="E103" s="18">
        <f aca="true" t="shared" si="15" ref="E103:G104">E104</f>
        <v>100</v>
      </c>
      <c r="F103" s="18">
        <f t="shared" si="15"/>
        <v>100</v>
      </c>
      <c r="G103" s="18">
        <f t="shared" si="15"/>
        <v>100</v>
      </c>
    </row>
    <row r="104" spans="1:7" ht="15.75">
      <c r="A104" s="30" t="s">
        <v>67</v>
      </c>
      <c r="B104" s="6">
        <v>9130080140</v>
      </c>
      <c r="C104" s="6">
        <v>800</v>
      </c>
      <c r="D104" s="8"/>
      <c r="E104" s="19">
        <f t="shared" si="15"/>
        <v>100</v>
      </c>
      <c r="F104" s="19">
        <f t="shared" si="15"/>
        <v>100</v>
      </c>
      <c r="G104" s="19">
        <f t="shared" si="15"/>
        <v>100</v>
      </c>
    </row>
    <row r="105" spans="1:7" ht="15.75">
      <c r="A105" s="30" t="s">
        <v>66</v>
      </c>
      <c r="B105" s="6">
        <v>9130080140</v>
      </c>
      <c r="C105" s="6">
        <v>800</v>
      </c>
      <c r="D105" s="8" t="s">
        <v>15</v>
      </c>
      <c r="E105" s="20">
        <v>100</v>
      </c>
      <c r="F105" s="20">
        <v>100</v>
      </c>
      <c r="G105" s="20">
        <v>100</v>
      </c>
    </row>
    <row r="106" spans="1:7" ht="15.75">
      <c r="A106" s="37" t="s">
        <v>69</v>
      </c>
      <c r="B106" s="6">
        <v>9130080210</v>
      </c>
      <c r="C106" s="1"/>
      <c r="D106" s="1"/>
      <c r="E106" s="21">
        <f aca="true" t="shared" si="16" ref="E106:G107">E107</f>
        <v>787.551</v>
      </c>
      <c r="F106" s="21">
        <f t="shared" si="16"/>
        <v>802</v>
      </c>
      <c r="G106" s="21">
        <f t="shared" si="16"/>
        <v>812</v>
      </c>
    </row>
    <row r="107" spans="1:7" ht="31.5">
      <c r="A107" s="30" t="s">
        <v>68</v>
      </c>
      <c r="B107" s="6">
        <v>9130080210</v>
      </c>
      <c r="C107" s="1">
        <v>300</v>
      </c>
      <c r="D107" s="1"/>
      <c r="E107" s="12">
        <f t="shared" si="16"/>
        <v>787.551</v>
      </c>
      <c r="F107" s="12">
        <f t="shared" si="16"/>
        <v>802</v>
      </c>
      <c r="G107" s="12">
        <f t="shared" si="16"/>
        <v>812</v>
      </c>
    </row>
    <row r="108" spans="1:7" ht="15.75">
      <c r="A108" s="27" t="s">
        <v>58</v>
      </c>
      <c r="B108" s="6">
        <v>9130080210</v>
      </c>
      <c r="C108" s="1">
        <v>300</v>
      </c>
      <c r="D108" s="4" t="s">
        <v>10</v>
      </c>
      <c r="E108" s="3">
        <f>'[2]2018'!$F$121</f>
        <v>787.551</v>
      </c>
      <c r="F108" s="3">
        <f>'[2]2018'!$G$121</f>
        <v>802</v>
      </c>
      <c r="G108" s="3">
        <f>'[2]2018'!$H$121</f>
        <v>812</v>
      </c>
    </row>
    <row r="109" spans="1:7" ht="15.75" hidden="1">
      <c r="A109" s="38"/>
      <c r="B109" s="5"/>
      <c r="C109" s="4"/>
      <c r="D109" s="4"/>
      <c r="E109" s="18"/>
      <c r="F109" s="18"/>
      <c r="G109" s="18"/>
    </row>
    <row r="110" spans="1:7" ht="15.75" hidden="1">
      <c r="A110" s="30"/>
      <c r="B110" s="4"/>
      <c r="C110" s="4"/>
      <c r="D110" s="4"/>
      <c r="E110" s="19"/>
      <c r="F110" s="19"/>
      <c r="G110" s="19"/>
    </row>
    <row r="111" spans="1:7" ht="15.75" hidden="1">
      <c r="A111" s="33"/>
      <c r="B111" s="4"/>
      <c r="C111" s="4"/>
      <c r="D111" s="4"/>
      <c r="E111" s="19"/>
      <c r="F111" s="19"/>
      <c r="G111" s="19"/>
    </row>
    <row r="112" spans="1:7" ht="24" customHeight="1" hidden="1">
      <c r="A112" s="30"/>
      <c r="B112" s="4"/>
      <c r="C112" s="4"/>
      <c r="D112" s="4"/>
      <c r="E112" s="3"/>
      <c r="F112" s="3"/>
      <c r="G112" s="3"/>
    </row>
    <row r="113" spans="1:7" ht="23.25" customHeight="1" hidden="1">
      <c r="A113" s="30"/>
      <c r="B113" s="4"/>
      <c r="C113" s="4"/>
      <c r="D113" s="4"/>
      <c r="E113" s="3"/>
      <c r="F113" s="3"/>
      <c r="G113" s="3"/>
    </row>
    <row r="114" spans="1:7" ht="23.25" customHeight="1">
      <c r="A114" s="39" t="s">
        <v>70</v>
      </c>
      <c r="B114" s="4" t="s">
        <v>82</v>
      </c>
      <c r="C114" s="4"/>
      <c r="D114" s="4"/>
      <c r="E114" s="18">
        <f>E116+E118</f>
        <v>644</v>
      </c>
      <c r="F114" s="18">
        <f>F116</f>
        <v>320</v>
      </c>
      <c r="G114" s="18">
        <f>G116</f>
        <v>0</v>
      </c>
    </row>
    <row r="115" spans="1:7" ht="23.25" customHeight="1">
      <c r="A115" s="39" t="s">
        <v>88</v>
      </c>
      <c r="B115" s="4" t="s">
        <v>82</v>
      </c>
      <c r="C115" s="4"/>
      <c r="D115" s="4"/>
      <c r="E115" s="18">
        <f aca="true" t="shared" si="17" ref="E115:G116">E116</f>
        <v>644</v>
      </c>
      <c r="F115" s="18">
        <f t="shared" si="17"/>
        <v>320</v>
      </c>
      <c r="G115" s="18">
        <f t="shared" si="17"/>
        <v>0</v>
      </c>
    </row>
    <row r="116" spans="1:7" ht="23.25" customHeight="1">
      <c r="A116" s="30" t="s">
        <v>29</v>
      </c>
      <c r="B116" s="4" t="s">
        <v>82</v>
      </c>
      <c r="C116" s="4" t="s">
        <v>3</v>
      </c>
      <c r="D116" s="4"/>
      <c r="E116" s="19">
        <f t="shared" si="17"/>
        <v>644</v>
      </c>
      <c r="F116" s="19">
        <f t="shared" si="17"/>
        <v>320</v>
      </c>
      <c r="G116" s="19">
        <f t="shared" si="17"/>
        <v>0</v>
      </c>
    </row>
    <row r="117" spans="1:7" ht="23.25" customHeight="1">
      <c r="A117" s="30" t="s">
        <v>70</v>
      </c>
      <c r="B117" s="4" t="s">
        <v>82</v>
      </c>
      <c r="C117" s="4" t="s">
        <v>3</v>
      </c>
      <c r="D117" s="4"/>
      <c r="E117" s="19">
        <f>'[2]2018'!$F$78</f>
        <v>644</v>
      </c>
      <c r="F117" s="19">
        <v>320</v>
      </c>
      <c r="G117" s="19">
        <v>0</v>
      </c>
    </row>
    <row r="118" spans="1:7" ht="37.5" customHeight="1">
      <c r="A118" s="30" t="s">
        <v>98</v>
      </c>
      <c r="B118" s="46" t="s">
        <v>125</v>
      </c>
      <c r="C118" s="4" t="s">
        <v>25</v>
      </c>
      <c r="D118" s="4"/>
      <c r="E118" s="18">
        <f>E119</f>
        <v>0</v>
      </c>
      <c r="F118" s="18">
        <v>0</v>
      </c>
      <c r="G118" s="18">
        <v>0</v>
      </c>
    </row>
    <row r="119" spans="1:7" ht="23.25" customHeight="1">
      <c r="A119" s="30" t="s">
        <v>70</v>
      </c>
      <c r="B119" s="46" t="s">
        <v>125</v>
      </c>
      <c r="C119" s="4" t="s">
        <v>25</v>
      </c>
      <c r="D119" s="4" t="s">
        <v>71</v>
      </c>
      <c r="E119" s="19">
        <v>0</v>
      </c>
      <c r="F119" s="19">
        <v>0</v>
      </c>
      <c r="G119" s="19">
        <v>0</v>
      </c>
    </row>
    <row r="120" spans="1:7" ht="23.25" customHeight="1">
      <c r="A120" s="40" t="s">
        <v>72</v>
      </c>
      <c r="B120" s="4" t="s">
        <v>74</v>
      </c>
      <c r="C120" s="4"/>
      <c r="D120" s="4"/>
      <c r="E120" s="18">
        <f>E121</f>
        <v>10</v>
      </c>
      <c r="F120" s="18">
        <f>F121</f>
        <v>10</v>
      </c>
      <c r="G120" s="18">
        <f>G121</f>
        <v>10</v>
      </c>
    </row>
    <row r="121" spans="1:7" ht="15.75">
      <c r="A121" s="29" t="s">
        <v>73</v>
      </c>
      <c r="B121" s="4" t="s">
        <v>74</v>
      </c>
      <c r="C121" s="4" t="s">
        <v>27</v>
      </c>
      <c r="D121" s="4" t="s">
        <v>26</v>
      </c>
      <c r="E121" s="14">
        <v>10</v>
      </c>
      <c r="F121" s="14">
        <v>10</v>
      </c>
      <c r="G121" s="14">
        <v>10</v>
      </c>
    </row>
    <row r="122" spans="1:7" ht="94.5">
      <c r="A122" s="39" t="s">
        <v>127</v>
      </c>
      <c r="B122" s="5" t="s">
        <v>101</v>
      </c>
      <c r="C122" s="4"/>
      <c r="D122" s="4"/>
      <c r="E122" s="17">
        <f aca="true" t="shared" si="18" ref="E122:G123">E123</f>
        <v>0.7</v>
      </c>
      <c r="F122" s="17">
        <f t="shared" si="18"/>
        <v>0.7</v>
      </c>
      <c r="G122" s="17">
        <f t="shared" si="18"/>
        <v>0.7</v>
      </c>
    </row>
    <row r="123" spans="1:7" ht="31.5">
      <c r="A123" s="30" t="s">
        <v>29</v>
      </c>
      <c r="B123" s="4" t="s">
        <v>101</v>
      </c>
      <c r="C123" s="4" t="s">
        <v>3</v>
      </c>
      <c r="D123" s="4"/>
      <c r="E123" s="10">
        <f t="shared" si="18"/>
        <v>0.7</v>
      </c>
      <c r="F123" s="10">
        <f t="shared" si="18"/>
        <v>0.7</v>
      </c>
      <c r="G123" s="10">
        <f t="shared" si="18"/>
        <v>0.7</v>
      </c>
    </row>
    <row r="124" spans="1:7" ht="15.75">
      <c r="A124" s="30" t="s">
        <v>80</v>
      </c>
      <c r="B124" s="4" t="s">
        <v>101</v>
      </c>
      <c r="C124" s="4" t="s">
        <v>3</v>
      </c>
      <c r="D124" s="4" t="s">
        <v>17</v>
      </c>
      <c r="E124" s="10">
        <f>'[2]2018'!$F$34</f>
        <v>0.7</v>
      </c>
      <c r="F124" s="10">
        <f>'[2]2018'!$G$34</f>
        <v>0.7</v>
      </c>
      <c r="G124" s="10">
        <f>'[2]2018'!$H$34</f>
        <v>0.7</v>
      </c>
    </row>
    <row r="125" spans="1:7" ht="15.75">
      <c r="A125" s="39" t="s">
        <v>135</v>
      </c>
      <c r="B125" s="5" t="s">
        <v>134</v>
      </c>
      <c r="C125" s="4"/>
      <c r="D125" s="4"/>
      <c r="E125" s="2">
        <f aca="true" t="shared" si="19" ref="E125:G126">E126</f>
        <v>0</v>
      </c>
      <c r="F125" s="2">
        <f t="shared" si="19"/>
        <v>619.72207</v>
      </c>
      <c r="G125" s="2">
        <f t="shared" si="19"/>
        <v>0</v>
      </c>
    </row>
    <row r="126" spans="1:7" ht="15.75">
      <c r="A126" s="30" t="s">
        <v>67</v>
      </c>
      <c r="B126" s="13" t="s">
        <v>134</v>
      </c>
      <c r="C126" s="4" t="s">
        <v>24</v>
      </c>
      <c r="D126" s="4"/>
      <c r="E126" s="3">
        <f t="shared" si="19"/>
        <v>0</v>
      </c>
      <c r="F126" s="3">
        <f t="shared" si="19"/>
        <v>619.72207</v>
      </c>
      <c r="G126" s="3">
        <f t="shared" si="19"/>
        <v>0</v>
      </c>
    </row>
    <row r="127" spans="1:7" ht="15.75">
      <c r="A127" s="30" t="s">
        <v>121</v>
      </c>
      <c r="B127" s="13" t="s">
        <v>134</v>
      </c>
      <c r="C127" s="4" t="s">
        <v>24</v>
      </c>
      <c r="D127" s="4" t="s">
        <v>120</v>
      </c>
      <c r="E127" s="3">
        <v>0</v>
      </c>
      <c r="F127" s="3">
        <f>'[2]2018'!$G$29</f>
        <v>619.72207</v>
      </c>
      <c r="G127" s="3">
        <v>0</v>
      </c>
    </row>
    <row r="128" spans="1:7" ht="31.5">
      <c r="A128" s="39" t="s">
        <v>99</v>
      </c>
      <c r="B128" s="5" t="s">
        <v>100</v>
      </c>
      <c r="C128" s="4"/>
      <c r="D128" s="4"/>
      <c r="E128" s="17">
        <f aca="true" t="shared" si="20" ref="E128:G129">E129</f>
        <v>25</v>
      </c>
      <c r="F128" s="17">
        <f t="shared" si="20"/>
        <v>25</v>
      </c>
      <c r="G128" s="17">
        <f t="shared" si="20"/>
        <v>25</v>
      </c>
    </row>
    <row r="129" spans="1:7" ht="31.5">
      <c r="A129" s="30" t="s">
        <v>29</v>
      </c>
      <c r="B129" s="4" t="s">
        <v>100</v>
      </c>
      <c r="C129" s="4" t="s">
        <v>3</v>
      </c>
      <c r="D129" s="4"/>
      <c r="E129" s="10">
        <f t="shared" si="20"/>
        <v>25</v>
      </c>
      <c r="F129" s="10">
        <f t="shared" si="20"/>
        <v>25</v>
      </c>
      <c r="G129" s="10">
        <f t="shared" si="20"/>
        <v>25</v>
      </c>
    </row>
    <row r="130" spans="1:7" ht="15.75">
      <c r="A130" s="30" t="s">
        <v>80</v>
      </c>
      <c r="B130" s="4" t="s">
        <v>100</v>
      </c>
      <c r="C130" s="4" t="s">
        <v>3</v>
      </c>
      <c r="D130" s="4" t="s">
        <v>17</v>
      </c>
      <c r="E130" s="10">
        <f>'[2]2018'!$F$36</f>
        <v>25</v>
      </c>
      <c r="F130" s="10">
        <v>25</v>
      </c>
      <c r="G130" s="10">
        <v>25</v>
      </c>
    </row>
    <row r="131" spans="1:7" ht="84.75" customHeight="1">
      <c r="A131" s="41" t="s">
        <v>75</v>
      </c>
      <c r="B131" s="13" t="s">
        <v>77</v>
      </c>
      <c r="C131" s="4"/>
      <c r="D131" s="4"/>
      <c r="E131" s="48">
        <f aca="true" t="shared" si="21" ref="E131:G132">E132</f>
        <v>0</v>
      </c>
      <c r="F131" s="48">
        <f t="shared" si="21"/>
        <v>0</v>
      </c>
      <c r="G131" s="48">
        <f t="shared" si="21"/>
        <v>0</v>
      </c>
    </row>
    <row r="132" spans="1:7" ht="15.75">
      <c r="A132" s="30" t="s">
        <v>76</v>
      </c>
      <c r="B132" s="13" t="s">
        <v>77</v>
      </c>
      <c r="C132" s="4" t="s">
        <v>12</v>
      </c>
      <c r="D132" s="4"/>
      <c r="E132" s="49">
        <f t="shared" si="21"/>
        <v>0</v>
      </c>
      <c r="F132" s="49">
        <f t="shared" si="21"/>
        <v>0</v>
      </c>
      <c r="G132" s="49">
        <f t="shared" si="21"/>
        <v>0</v>
      </c>
    </row>
    <row r="133" spans="1:7" ht="15.75">
      <c r="A133" s="30" t="s">
        <v>78</v>
      </c>
      <c r="B133" s="13" t="s">
        <v>77</v>
      </c>
      <c r="C133" s="4" t="s">
        <v>12</v>
      </c>
      <c r="D133" s="4" t="s">
        <v>4</v>
      </c>
      <c r="E133" s="49">
        <v>0</v>
      </c>
      <c r="F133" s="49">
        <v>0</v>
      </c>
      <c r="G133" s="49">
        <v>0</v>
      </c>
    </row>
    <row r="134" spans="1:7" ht="15.75">
      <c r="A134" s="37" t="s">
        <v>7</v>
      </c>
      <c r="B134" s="27"/>
      <c r="C134" s="27"/>
      <c r="D134" s="27"/>
      <c r="E134" s="16">
        <f>E92+E87+E82+E75+E71+E68+E62+E53+E44+E41+E30+E27+E22+E12+E10+E18+E56+E59+E47+E50+E38+E35+E65</f>
        <v>31548.085</v>
      </c>
      <c r="F134" s="16">
        <f>F92+F87+F82+F75+F71+F68+F62+F53+F44+F41+F30+F27+F22+F12+F10+F18+F56+F59+F47+F50+F38+F35+F65</f>
        <v>27883.015069999998</v>
      </c>
      <c r="G134" s="16">
        <f>G92+G87+G82+G75+G71+G68+G62+G53+G44+G41+G30+G27+G22+G12+G10+G18+G56+G59+G47+G50+G38+G35+G65</f>
        <v>27291.981999999996</v>
      </c>
    </row>
    <row r="136" spans="1:7" ht="15.75">
      <c r="A136" s="23" t="s">
        <v>102</v>
      </c>
      <c r="B136" s="23"/>
      <c r="C136" s="23"/>
      <c r="D136" s="23"/>
      <c r="E136" s="22"/>
      <c r="G136" s="23" t="s">
        <v>22</v>
      </c>
    </row>
    <row r="137" ht="15.75">
      <c r="A137" s="23"/>
    </row>
    <row r="139" ht="15" customHeight="1"/>
    <row r="201" ht="15.75" customHeight="1"/>
  </sheetData>
  <sheetProtection/>
  <mergeCells count="4">
    <mergeCell ref="F5:G5"/>
    <mergeCell ref="F1:G1"/>
    <mergeCell ref="F2:G2"/>
    <mergeCell ref="A7:G7"/>
  </mergeCells>
  <printOptions/>
  <pageMargins left="0.2362204724409449" right="0.25" top="0.35433070866141736" bottom="0.5511811023622047" header="0.2362204724409449" footer="0.31496062992125984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Кудрявцев</cp:lastModifiedBy>
  <cp:lastPrinted>2017-07-11T07:57:31Z</cp:lastPrinted>
  <dcterms:created xsi:type="dcterms:W3CDTF">1996-10-08T23:32:33Z</dcterms:created>
  <dcterms:modified xsi:type="dcterms:W3CDTF">2017-11-20T07:26:31Z</dcterms:modified>
  <cp:category/>
  <cp:version/>
  <cp:contentType/>
  <cp:contentStatus/>
</cp:coreProperties>
</file>