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Ладченко</author>
  </authors>
  <commentList>
    <comment ref="I92" authorId="0">
      <text>
        <r>
          <rPr>
            <b/>
            <sz val="8"/>
            <rFont val="Tahoma"/>
            <family val="2"/>
          </rPr>
          <t>Ладченко:</t>
        </r>
        <r>
          <rPr>
            <sz val="8"/>
            <rFont val="Tahoma"/>
            <family val="2"/>
          </rPr>
          <t xml:space="preserve">
Район по эффективности </t>
        </r>
      </text>
    </comment>
  </commentList>
</comments>
</file>

<file path=xl/sharedStrings.xml><?xml version="1.0" encoding="utf-8"?>
<sst xmlns="http://schemas.openxmlformats.org/spreadsheetml/2006/main" count="592" uniqueCount="160">
  <si>
    <t>2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</si>
  <si>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</si>
  <si>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</si>
  <si>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</si>
  <si>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</si>
  <si>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</si>
  <si>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</si>
  <si>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</si>
  <si>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</si>
  <si>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</si>
  <si>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</si>
  <si>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</si>
  <si>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</si>
  <si>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СОВОКУПНЫЙ ДОХОД</t>
  </si>
  <si>
    <t>05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</si>
  <si>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</si>
  <si>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</si>
  <si>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</si>
  <si>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</si>
  <si>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</si>
  <si>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</si>
  <si>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</si>
  <si>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</si>
  <si>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10</t>
  </si>
  <si>
    <t>Земельный налог</t>
  </si>
  <si>
    <t>06000</t>
  </si>
  <si>
    <t>06013</t>
  </si>
  <si>
    <t>ЗАДОЛЖЕННОСТЬ И ПЕРЕРАСЧЕТЫ ПО ОТМЕНЕННЫМ НАЛОГАМ, СБОРАМ И ИНЫМ ОБЯЗАТЕЛЬНЫМ ПЛАТЕЖАМ</t>
  </si>
  <si>
    <t>09</t>
  </si>
  <si>
    <t xml:space="preserve">Налоги на имущество </t>
  </si>
  <si>
    <t>04000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</si>
  <si>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</si>
  <si>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</si>
  <si>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</si>
  <si>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</si>
  <si>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</si>
  <si>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Платежи от государственных и муниципальных унитарных предприятий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</si>
  <si>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</si>
  <si>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</si>
  <si>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</si>
  <si>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</si>
  <si>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07015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</si>
  <si>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</si>
  <si>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</si>
  <si>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</si>
  <si>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</si>
  <si>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</si>
  <si>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09045</t>
  </si>
  <si>
    <t>140</t>
  </si>
  <si>
    <t>ШТРАФЫ, САНКЦИИ, ВОЗМЕЩЕНИЕ УЩЕРБА</t>
  </si>
  <si>
    <t>16</t>
  </si>
  <si>
    <t>ПРОЧИЕ НЕНАЛОГОВЫЕ ДОХОДЫ</t>
  </si>
  <si>
    <t>17</t>
  </si>
  <si>
    <t>180</t>
  </si>
  <si>
    <t>Прочие неналоговые доходы</t>
  </si>
  <si>
    <t>05050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</si>
  <si>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</si>
  <si>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</si>
  <si>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</si>
  <si>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</si>
  <si>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</si>
  <si>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</t>
  </si>
  <si>
    <t>01001</t>
  </si>
  <si>
    <t>Прочие субсидии</t>
  </si>
  <si>
    <t>02999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</si>
  <si>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</si>
  <si>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</si>
  <si>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03015</t>
  </si>
  <si>
    <t>тыс.руб.</t>
  </si>
  <si>
    <t>Наименование доходов</t>
  </si>
  <si>
    <t>КОД                                                     бюджетной классификации Российской Федерации</t>
  </si>
  <si>
    <t xml:space="preserve">                         ИТОГО ДОХОДОВ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</si>
  <si>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</si>
  <si>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04012</t>
  </si>
  <si>
    <t>Прочие дотации</t>
  </si>
  <si>
    <t>01999</t>
  </si>
  <si>
    <t>Транспортный налог</t>
  </si>
  <si>
    <t>Транспортный налог с физических лиц</t>
  </si>
  <si>
    <t>02079</t>
  </si>
  <si>
    <t>Прочие межбюджетные трансферты, передаваемые бюджетам</t>
  </si>
  <si>
    <t>04999</t>
  </si>
  <si>
    <t>14</t>
  </si>
  <si>
    <t>410</t>
  </si>
  <si>
    <t>430</t>
  </si>
  <si>
    <t>ДОХОДЫ ОТ ПРОДАЖИ МАТЕРИАЛЬНЫХ И НЕМАТЕРИАЛЬНЫХ АКТИВОВ</t>
  </si>
  <si>
    <t>Субвенции бюджетам поселений на выполнение передаваемых полномочий субъектов Российской Федерации</t>
  </si>
  <si>
    <t>03024</t>
  </si>
  <si>
    <t>Земельный налог (по обязательствам, возникшим до        1 января 2006 года), мобилизуемый на территориях поселений</t>
  </si>
  <si>
    <t>04053</t>
  </si>
  <si>
    <t>05013</t>
  </si>
  <si>
    <t>02053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</si>
  <si>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</si>
  <si>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</si>
  <si>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02010</t>
  </si>
  <si>
    <t>02030</t>
  </si>
  <si>
    <t>02040</t>
  </si>
  <si>
    <t>НАЛОГИ НА ТОВАРЫ (РАБОТЫ, УСЛУГИ), РЕАЛИЗУЕМЫЕ НА ТЕРРИТОРИИ РОССИЙСКОЙ ФЕДЕРАЦИИ</t>
  </si>
  <si>
    <t>03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</si>
  <si>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Федерации.</t>
  </si>
  <si>
    <t>02250</t>
  </si>
  <si>
    <t>02230</t>
  </si>
  <si>
    <t>02240</t>
  </si>
  <si>
    <t>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</si>
  <si>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</si>
  <si>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</si>
  <si>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</si>
  <si>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</si>
  <si>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</si>
  <si>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субъектов Российской Федерации (межбюджетные субсидии)</t>
  </si>
  <si>
    <t>03010</t>
  </si>
  <si>
    <t>Доходы бюджета Бирюсинского муниципального образования "Бирюсинское городское поселение" на 2016 год</t>
  </si>
  <si>
    <t>13</t>
  </si>
  <si>
    <t>Земельный налог с организаций</t>
  </si>
  <si>
    <t>06030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</si>
  <si>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</si>
  <si>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</si>
  <si>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Земельный налог с физических лиц</t>
  </si>
  <si>
    <t>06040</t>
  </si>
  <si>
    <t>Земельный налог с физических, обладающих земельным участком, расположенным в границах городских поселений</t>
  </si>
  <si>
    <t>06043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</si>
  <si>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</si>
  <si>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</si>
  <si>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</si>
  <si>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</si>
  <si>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</si>
  <si>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02990</t>
  </si>
  <si>
    <t>130</t>
  </si>
  <si>
    <t>Прочие доходы от компенсации затрат бюджетов городских поселений</t>
  </si>
  <si>
    <t>02995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</si>
  <si>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</si>
  <si>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</si>
  <si>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</si>
  <si>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</si>
  <si>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33000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</si>
  <si>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</si>
  <si>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33050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</si>
  <si>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</si>
  <si>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</si>
  <si>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Прочие дотации бюджетам городских поселений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</si>
  <si>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</si>
  <si>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поселений на бюджетные инвестиции для модернизации объектов коммунальной инфраструктуры</t>
  </si>
  <si>
    <t>02078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</si>
  <si>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</si>
  <si>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</si>
  <si>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</si>
  <si>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</si>
  <si>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</si>
  <si>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i/>
        <vertAlign val="super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Налогового кодекса Российской Федерации</t>
    </r>
  </si>
  <si>
    <t>Сумма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</si>
  <si>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</si>
  <si>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18</t>
  </si>
  <si>
    <t>05010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</si>
  <si>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</si>
  <si>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</si>
  <si>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</si>
  <si>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90050</t>
  </si>
  <si>
    <t>Прочие поступления от денежных взысканий (штрафов) и иных сумм в возмещение ущерба</t>
  </si>
  <si>
    <t>90000</t>
  </si>
  <si>
    <t>Начальник отдела  по финансово-экономическим и организационным вопросам                              Е.П. Гаева</t>
  </si>
  <si>
    <t xml:space="preserve">Приложение № 1 к                                                   решению Думы                                                                    Бирюсинского муниципального образования                                                                        "Бирюсинское городское поселение"                                                  от     .11.2016г. №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</si>
</sst>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"/>
  </numFmts>
  <fonts count="34">
    <font>
      <sz val="10"/>
      <name val="Arial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6" fillId="0" borderId="13" xfId="0" applyFont="1" applyBorder="1" applyAlignment="1">
      <alignment wrapText="1"/>
    </xf>
    <xf numFmtId="0" fontId="23" fillId="0" borderId="14" xfId="0" applyNumberFormat="1" applyFont="1" applyFill="1" applyBorder="1" applyAlignment="1">
      <alignment horizontal="center"/>
    </xf>
    <xf numFmtId="49" fontId="27" fillId="0" borderId="15" xfId="0" applyNumberFormat="1" applyFont="1" applyFill="1" applyBorder="1" applyAlignment="1">
      <alignment horizontal="center"/>
    </xf>
    <xf numFmtId="0" fontId="25" fillId="0" borderId="13" xfId="0" applyFont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0" fontId="27" fillId="0" borderId="13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/>
    </xf>
    <xf numFmtId="0" fontId="27" fillId="0" borderId="13" xfId="0" applyFont="1" applyFill="1" applyBorder="1" applyAlignment="1">
      <alignment horizontal="left" wrapText="1"/>
    </xf>
    <xf numFmtId="49" fontId="27" fillId="0" borderId="15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left" wrapText="1"/>
    </xf>
    <xf numFmtId="49" fontId="23" fillId="0" borderId="15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wrapText="1"/>
    </xf>
    <xf numFmtId="0" fontId="26" fillId="0" borderId="16" xfId="0" applyFont="1" applyBorder="1" applyAlignment="1">
      <alignment wrapText="1"/>
    </xf>
    <xf numFmtId="0" fontId="24" fillId="0" borderId="13" xfId="0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7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7" fillId="24" borderId="13" xfId="0" applyFont="1" applyFill="1" applyBorder="1" applyAlignment="1">
      <alignment horizontal="left" wrapText="1"/>
    </xf>
    <xf numFmtId="49" fontId="27" fillId="0" borderId="11" xfId="0" applyNumberFormat="1" applyFont="1" applyFill="1" applyBorder="1" applyAlignment="1">
      <alignment/>
    </xf>
    <xf numFmtId="179" fontId="27" fillId="0" borderId="12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left" wrapText="1"/>
    </xf>
    <xf numFmtId="49" fontId="30" fillId="0" borderId="11" xfId="0" applyNumberFormat="1" applyFont="1" applyFill="1" applyBorder="1" applyAlignment="1">
      <alignment/>
    </xf>
    <xf numFmtId="179" fontId="30" fillId="0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32" fillId="0" borderId="13" xfId="0" applyFont="1" applyFill="1" applyBorder="1" applyAlignment="1">
      <alignment wrapText="1"/>
    </xf>
    <xf numFmtId="179" fontId="30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wrapText="1"/>
    </xf>
    <xf numFmtId="179" fontId="27" fillId="0" borderId="13" xfId="0" applyNumberFormat="1" applyFont="1" applyFill="1" applyBorder="1" applyAlignment="1">
      <alignment horizontal="center"/>
    </xf>
    <xf numFmtId="179" fontId="1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/>
    </xf>
    <xf numFmtId="49" fontId="23" fillId="0" borderId="19" xfId="0" applyNumberFormat="1" applyFont="1" applyFill="1" applyBorder="1" applyAlignment="1">
      <alignment horizontal="center"/>
    </xf>
    <xf numFmtId="176" fontId="1" fillId="0" borderId="2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wrapText="1"/>
    </xf>
    <xf numFmtId="49" fontId="27" fillId="0" borderId="21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29" xfId="0" applyNumberFormat="1" applyFont="1" applyFill="1" applyBorder="1" applyAlignment="1">
      <alignment horizontal="center"/>
    </xf>
    <xf numFmtId="49" fontId="27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wrapText="1"/>
    </xf>
    <xf numFmtId="0" fontId="27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32" xfId="0" applyFont="1" applyFill="1" applyBorder="1" applyAlignment="1">
      <alignment wrapText="1"/>
    </xf>
    <xf numFmtId="0" fontId="1" fillId="0" borderId="28" xfId="0" applyNumberFormat="1" applyFont="1" applyFill="1" applyBorder="1" applyAlignment="1">
      <alignment horizontal="center"/>
    </xf>
    <xf numFmtId="0" fontId="27" fillId="0" borderId="33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/>
    </xf>
    <xf numFmtId="49" fontId="27" fillId="0" borderId="35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left" wrapText="1"/>
    </xf>
    <xf numFmtId="1" fontId="25" fillId="0" borderId="0" xfId="0" applyNumberFormat="1" applyFont="1" applyFill="1" applyAlignment="1">
      <alignment horizontal="center"/>
    </xf>
    <xf numFmtId="49" fontId="23" fillId="0" borderId="23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88">
      <selection activeCell="A81" sqref="A81"/>
    </sheetView>
  </sheetViews>
  <sheetFormatPr defaultColWidth="9.140625" defaultRowHeight="12.75"/>
  <cols>
    <col min="1" max="1" width="67.00390625" style="1" customWidth="1"/>
    <col min="2" max="2" width="4.7109375" style="2" customWidth="1"/>
    <col min="3" max="3" width="2.8515625" style="2" customWidth="1"/>
    <col min="4" max="4" width="4.00390625" style="2" customWidth="1"/>
    <col min="5" max="5" width="7.57421875" style="4" customWidth="1"/>
    <col min="6" max="6" width="3.421875" style="2" customWidth="1"/>
    <col min="7" max="7" width="4.8515625" style="2" customWidth="1"/>
    <col min="8" max="8" width="6.421875" style="2" customWidth="1"/>
    <col min="9" max="9" width="13.7109375" style="2" customWidth="1"/>
    <col min="10" max="16384" width="9.140625" style="3" customWidth="1"/>
  </cols>
  <sheetData>
    <row r="1" spans="2:9" ht="99" customHeight="1">
      <c r="B1" s="94" t="s">
        <v>159</v>
      </c>
      <c r="C1" s="94"/>
      <c r="D1" s="94"/>
      <c r="E1" s="94"/>
      <c r="F1" s="94"/>
      <c r="G1" s="94"/>
      <c r="H1" s="94"/>
      <c r="I1" s="94"/>
    </row>
    <row r="2" ht="15.75"/>
    <row r="3" spans="1:9" ht="31.5" customHeight="1">
      <c r="A3" s="102" t="s">
        <v>110</v>
      </c>
      <c r="B3" s="102"/>
      <c r="C3" s="102"/>
      <c r="D3" s="102"/>
      <c r="E3" s="102"/>
      <c r="F3" s="102"/>
      <c r="G3" s="102"/>
      <c r="H3" s="102"/>
      <c r="I3" s="102"/>
    </row>
    <row r="4" spans="1:9" ht="14.25" customHeight="1" thickBot="1">
      <c r="A4" s="96"/>
      <c r="B4" s="96"/>
      <c r="C4" s="96"/>
      <c r="D4" s="96"/>
      <c r="E4" s="96"/>
      <c r="F4" s="4"/>
      <c r="G4" s="4"/>
      <c r="H4" s="4"/>
      <c r="I4" s="2" t="s">
        <v>68</v>
      </c>
    </row>
    <row r="5" spans="1:9" ht="21" customHeight="1">
      <c r="A5" s="103" t="s">
        <v>69</v>
      </c>
      <c r="B5" s="97" t="s">
        <v>70</v>
      </c>
      <c r="C5" s="98"/>
      <c r="D5" s="98"/>
      <c r="E5" s="98"/>
      <c r="F5" s="98"/>
      <c r="G5" s="98"/>
      <c r="H5" s="98"/>
      <c r="I5" s="106" t="s">
        <v>148</v>
      </c>
    </row>
    <row r="6" spans="1:9" ht="12" customHeight="1">
      <c r="A6" s="104"/>
      <c r="B6" s="99"/>
      <c r="C6" s="100"/>
      <c r="D6" s="100"/>
      <c r="E6" s="100"/>
      <c r="F6" s="100"/>
      <c r="G6" s="100"/>
      <c r="H6" s="100"/>
      <c r="I6" s="107"/>
    </row>
    <row r="7" spans="1:9" ht="14.25" customHeight="1" thickBot="1">
      <c r="A7" s="105"/>
      <c r="B7" s="99"/>
      <c r="C7" s="100"/>
      <c r="D7" s="100"/>
      <c r="E7" s="100"/>
      <c r="F7" s="100"/>
      <c r="G7" s="100"/>
      <c r="H7" s="100"/>
      <c r="I7" s="107"/>
    </row>
    <row r="8" spans="1:9" ht="17.25" customHeight="1" thickBot="1">
      <c r="A8" s="5">
        <v>1</v>
      </c>
      <c r="B8" s="101" t="s">
        <v>0</v>
      </c>
      <c r="C8" s="101"/>
      <c r="D8" s="101"/>
      <c r="E8" s="101"/>
      <c r="F8" s="101"/>
      <c r="G8" s="101"/>
      <c r="H8" s="101"/>
      <c r="I8" s="5">
        <v>3</v>
      </c>
    </row>
    <row r="9" spans="1:9" ht="18.75" customHeight="1">
      <c r="A9" s="83" t="s">
        <v>1</v>
      </c>
      <c r="B9" s="72" t="s">
        <v>2</v>
      </c>
      <c r="C9" s="73" t="s">
        <v>3</v>
      </c>
      <c r="D9" s="73" t="s">
        <v>4</v>
      </c>
      <c r="E9" s="73" t="s">
        <v>5</v>
      </c>
      <c r="F9" s="73" t="s">
        <v>4</v>
      </c>
      <c r="G9" s="73" t="s">
        <v>6</v>
      </c>
      <c r="H9" s="74" t="s">
        <v>2</v>
      </c>
      <c r="I9" s="8">
        <f>I10+I21+I23+I33+I37+I58+I65+I46+I16+I44</f>
        <v>14299.37749</v>
      </c>
    </row>
    <row r="10" spans="1:9" ht="14.25" customHeight="1">
      <c r="A10" s="9" t="s">
        <v>7</v>
      </c>
      <c r="B10" s="10">
        <v>182</v>
      </c>
      <c r="C10" s="11" t="s">
        <v>3</v>
      </c>
      <c r="D10" s="11" t="s">
        <v>8</v>
      </c>
      <c r="E10" s="11" t="s">
        <v>5</v>
      </c>
      <c r="F10" s="11" t="s">
        <v>4</v>
      </c>
      <c r="G10" s="11" t="s">
        <v>6</v>
      </c>
      <c r="H10" s="75" t="s">
        <v>2</v>
      </c>
      <c r="I10" s="12">
        <f>I11</f>
        <v>4676.1</v>
      </c>
    </row>
    <row r="11" spans="1:9" ht="14.25" customHeight="1">
      <c r="A11" s="13" t="s">
        <v>9</v>
      </c>
      <c r="B11" s="10">
        <v>182</v>
      </c>
      <c r="C11" s="14" t="s">
        <v>3</v>
      </c>
      <c r="D11" s="14" t="s">
        <v>8</v>
      </c>
      <c r="E11" s="14" t="s">
        <v>10</v>
      </c>
      <c r="F11" s="14" t="s">
        <v>8</v>
      </c>
      <c r="G11" s="14" t="s">
        <v>6</v>
      </c>
      <c r="H11" s="76" t="s">
        <v>11</v>
      </c>
      <c r="I11" s="15">
        <f>I12+I13+I14+I15</f>
        <v>4676.1</v>
      </c>
    </row>
    <row r="12" spans="1:9" ht="84.75" customHeight="1">
      <c r="A12" s="16" t="s">
        <v>91</v>
      </c>
      <c r="B12" s="17">
        <v>182</v>
      </c>
      <c r="C12" s="11" t="s">
        <v>3</v>
      </c>
      <c r="D12" s="11" t="s">
        <v>8</v>
      </c>
      <c r="E12" s="11" t="s">
        <v>93</v>
      </c>
      <c r="F12" s="11" t="s">
        <v>8</v>
      </c>
      <c r="G12" s="11" t="s">
        <v>6</v>
      </c>
      <c r="H12" s="75" t="s">
        <v>11</v>
      </c>
      <c r="I12" s="12">
        <f>4620.1-2</f>
        <v>4618.1</v>
      </c>
    </row>
    <row r="13" spans="1:9" ht="113.25" customHeight="1">
      <c r="A13" s="16" t="s">
        <v>98</v>
      </c>
      <c r="B13" s="17">
        <v>182</v>
      </c>
      <c r="C13" s="18" t="s">
        <v>3</v>
      </c>
      <c r="D13" s="18" t="s">
        <v>8</v>
      </c>
      <c r="E13" s="18" t="s">
        <v>12</v>
      </c>
      <c r="F13" s="18" t="s">
        <v>8</v>
      </c>
      <c r="G13" s="18" t="s">
        <v>6</v>
      </c>
      <c r="H13" s="77" t="s">
        <v>11</v>
      </c>
      <c r="I13" s="12">
        <f>30+2</f>
        <v>32</v>
      </c>
    </row>
    <row r="14" spans="1:9" ht="57.75" customHeight="1">
      <c r="A14" s="16" t="s">
        <v>92</v>
      </c>
      <c r="B14" s="17">
        <v>182</v>
      </c>
      <c r="C14" s="18" t="s">
        <v>3</v>
      </c>
      <c r="D14" s="18" t="s">
        <v>8</v>
      </c>
      <c r="E14" s="18" t="s">
        <v>94</v>
      </c>
      <c r="F14" s="18" t="s">
        <v>8</v>
      </c>
      <c r="G14" s="18" t="s">
        <v>6</v>
      </c>
      <c r="H14" s="77" t="s">
        <v>11</v>
      </c>
      <c r="I14" s="12">
        <v>25</v>
      </c>
    </row>
    <row r="15" spans="1:9" ht="99" customHeight="1">
      <c r="A15" s="16" t="s">
        <v>147</v>
      </c>
      <c r="B15" s="17">
        <v>182</v>
      </c>
      <c r="C15" s="18" t="s">
        <v>3</v>
      </c>
      <c r="D15" s="18" t="s">
        <v>8</v>
      </c>
      <c r="E15" s="18" t="s">
        <v>95</v>
      </c>
      <c r="F15" s="18" t="s">
        <v>8</v>
      </c>
      <c r="G15" s="18" t="s">
        <v>6</v>
      </c>
      <c r="H15" s="77" t="s">
        <v>11</v>
      </c>
      <c r="I15" s="12">
        <v>1</v>
      </c>
    </row>
    <row r="16" spans="1:9" ht="53.25" customHeight="1">
      <c r="A16" s="19" t="s">
        <v>96</v>
      </c>
      <c r="B16" s="10">
        <v>182</v>
      </c>
      <c r="C16" s="14" t="s">
        <v>3</v>
      </c>
      <c r="D16" s="14" t="s">
        <v>97</v>
      </c>
      <c r="E16" s="14" t="s">
        <v>5</v>
      </c>
      <c r="F16" s="14" t="s">
        <v>4</v>
      </c>
      <c r="G16" s="14" t="s">
        <v>6</v>
      </c>
      <c r="H16" s="76" t="s">
        <v>2</v>
      </c>
      <c r="I16" s="15">
        <f>SUM(I17:I20)</f>
        <v>4152.77749</v>
      </c>
    </row>
    <row r="17" spans="1:9" ht="96" customHeight="1">
      <c r="A17" s="20" t="s">
        <v>103</v>
      </c>
      <c r="B17" s="17">
        <v>182</v>
      </c>
      <c r="C17" s="18" t="s">
        <v>3</v>
      </c>
      <c r="D17" s="18" t="s">
        <v>97</v>
      </c>
      <c r="E17" s="18" t="s">
        <v>100</v>
      </c>
      <c r="F17" s="18" t="s">
        <v>8</v>
      </c>
      <c r="G17" s="18" t="s">
        <v>6</v>
      </c>
      <c r="H17" s="77" t="s">
        <v>11</v>
      </c>
      <c r="I17" s="12">
        <f>1241.87704+221</f>
        <v>1462.87704</v>
      </c>
    </row>
    <row r="18" spans="1:9" ht="96" customHeight="1">
      <c r="A18" s="21" t="s">
        <v>104</v>
      </c>
      <c r="B18" s="17">
        <v>182</v>
      </c>
      <c r="C18" s="18" t="s">
        <v>3</v>
      </c>
      <c r="D18" s="18" t="s">
        <v>97</v>
      </c>
      <c r="E18" s="18" t="s">
        <v>101</v>
      </c>
      <c r="F18" s="18" t="s">
        <v>8</v>
      </c>
      <c r="G18" s="18" t="s">
        <v>6</v>
      </c>
      <c r="H18" s="77" t="s">
        <v>11</v>
      </c>
      <c r="I18" s="12">
        <v>18.8656</v>
      </c>
    </row>
    <row r="19" spans="1:9" ht="84" customHeight="1">
      <c r="A19" s="22" t="s">
        <v>105</v>
      </c>
      <c r="B19" s="17">
        <v>182</v>
      </c>
      <c r="C19" s="18" t="s">
        <v>3</v>
      </c>
      <c r="D19" s="18" t="s">
        <v>97</v>
      </c>
      <c r="E19" s="18" t="s">
        <v>99</v>
      </c>
      <c r="F19" s="18" t="s">
        <v>8</v>
      </c>
      <c r="G19" s="18" t="s">
        <v>6</v>
      </c>
      <c r="H19" s="77" t="s">
        <v>11</v>
      </c>
      <c r="I19" s="12">
        <f>2710.53163+431.818</f>
        <v>3142.3496299999997</v>
      </c>
    </row>
    <row r="20" spans="1:9" ht="84.75" customHeight="1">
      <c r="A20" s="21" t="s">
        <v>106</v>
      </c>
      <c r="B20" s="17">
        <v>182</v>
      </c>
      <c r="C20" s="18" t="s">
        <v>3</v>
      </c>
      <c r="D20" s="18" t="s">
        <v>97</v>
      </c>
      <c r="E20" s="18" t="s">
        <v>102</v>
      </c>
      <c r="F20" s="18" t="s">
        <v>8</v>
      </c>
      <c r="G20" s="18" t="s">
        <v>6</v>
      </c>
      <c r="H20" s="77" t="s">
        <v>11</v>
      </c>
      <c r="I20" s="23">
        <v>-471.31478</v>
      </c>
    </row>
    <row r="21" spans="1:9" ht="18.75" customHeight="1">
      <c r="A21" s="13" t="s">
        <v>13</v>
      </c>
      <c r="B21" s="10">
        <v>182</v>
      </c>
      <c r="C21" s="14" t="s">
        <v>3</v>
      </c>
      <c r="D21" s="14" t="s">
        <v>14</v>
      </c>
      <c r="E21" s="14" t="s">
        <v>5</v>
      </c>
      <c r="F21" s="14" t="s">
        <v>4</v>
      </c>
      <c r="G21" s="14" t="s">
        <v>6</v>
      </c>
      <c r="H21" s="76" t="s">
        <v>2</v>
      </c>
      <c r="I21" s="15">
        <f>I22</f>
        <v>0.5</v>
      </c>
    </row>
    <row r="22" spans="1:9" ht="18" customHeight="1">
      <c r="A22" s="24" t="s">
        <v>15</v>
      </c>
      <c r="B22" s="10">
        <v>182</v>
      </c>
      <c r="C22" s="14" t="s">
        <v>3</v>
      </c>
      <c r="D22" s="14" t="s">
        <v>14</v>
      </c>
      <c r="E22" s="14" t="s">
        <v>109</v>
      </c>
      <c r="F22" s="14" t="s">
        <v>8</v>
      </c>
      <c r="G22" s="14" t="s">
        <v>6</v>
      </c>
      <c r="H22" s="76" t="s">
        <v>11</v>
      </c>
      <c r="I22" s="12">
        <v>0.5</v>
      </c>
    </row>
    <row r="23" spans="1:9" ht="18" customHeight="1">
      <c r="A23" s="13" t="s">
        <v>17</v>
      </c>
      <c r="B23" s="10">
        <v>182</v>
      </c>
      <c r="C23" s="14" t="s">
        <v>3</v>
      </c>
      <c r="D23" s="14" t="s">
        <v>18</v>
      </c>
      <c r="E23" s="25" t="s">
        <v>5</v>
      </c>
      <c r="F23" s="14" t="s">
        <v>4</v>
      </c>
      <c r="G23" s="14" t="s">
        <v>6</v>
      </c>
      <c r="H23" s="76" t="s">
        <v>2</v>
      </c>
      <c r="I23" s="15">
        <f>I24+I28+I26</f>
        <v>3660</v>
      </c>
    </row>
    <row r="24" spans="1:9" ht="18" customHeight="1">
      <c r="A24" s="13" t="s">
        <v>19</v>
      </c>
      <c r="B24" s="10">
        <v>182</v>
      </c>
      <c r="C24" s="14" t="s">
        <v>3</v>
      </c>
      <c r="D24" s="14" t="s">
        <v>18</v>
      </c>
      <c r="E24" s="25" t="s">
        <v>20</v>
      </c>
      <c r="F24" s="14" t="s">
        <v>4</v>
      </c>
      <c r="G24" s="14" t="s">
        <v>6</v>
      </c>
      <c r="H24" s="76" t="s">
        <v>11</v>
      </c>
      <c r="I24" s="15">
        <f>I25</f>
        <v>1076</v>
      </c>
    </row>
    <row r="25" spans="1:9" ht="47.25">
      <c r="A25" s="26" t="s">
        <v>21</v>
      </c>
      <c r="B25" s="17">
        <v>182</v>
      </c>
      <c r="C25" s="18" t="s">
        <v>3</v>
      </c>
      <c r="D25" s="18" t="s">
        <v>18</v>
      </c>
      <c r="E25" s="27" t="s">
        <v>22</v>
      </c>
      <c r="F25" s="18" t="s">
        <v>111</v>
      </c>
      <c r="G25" s="18" t="s">
        <v>6</v>
      </c>
      <c r="H25" s="77" t="s">
        <v>11</v>
      </c>
      <c r="I25" s="12">
        <v>1076</v>
      </c>
    </row>
    <row r="26" spans="1:9" ht="15.75" hidden="1">
      <c r="A26" s="26" t="s">
        <v>76</v>
      </c>
      <c r="B26" s="17">
        <v>950</v>
      </c>
      <c r="C26" s="18" t="s">
        <v>3</v>
      </c>
      <c r="D26" s="18" t="s">
        <v>18</v>
      </c>
      <c r="E26" s="27" t="s">
        <v>30</v>
      </c>
      <c r="F26" s="18" t="s">
        <v>23</v>
      </c>
      <c r="G26" s="18" t="s">
        <v>6</v>
      </c>
      <c r="H26" s="77" t="s">
        <v>11</v>
      </c>
      <c r="I26" s="12">
        <f>I27</f>
        <v>0</v>
      </c>
    </row>
    <row r="27" spans="1:9" ht="15.75" hidden="1">
      <c r="A27" s="26" t="s">
        <v>77</v>
      </c>
      <c r="B27" s="17">
        <v>950</v>
      </c>
      <c r="C27" s="18" t="s">
        <v>3</v>
      </c>
      <c r="D27" s="18" t="s">
        <v>18</v>
      </c>
      <c r="E27" s="27" t="s">
        <v>73</v>
      </c>
      <c r="F27" s="18" t="s">
        <v>23</v>
      </c>
      <c r="G27" s="18" t="s">
        <v>6</v>
      </c>
      <c r="H27" s="77" t="s">
        <v>11</v>
      </c>
      <c r="I27" s="12">
        <v>0</v>
      </c>
    </row>
    <row r="28" spans="1:9" ht="18" customHeight="1">
      <c r="A28" s="13" t="s">
        <v>24</v>
      </c>
      <c r="B28" s="10">
        <v>182</v>
      </c>
      <c r="C28" s="14" t="s">
        <v>3</v>
      </c>
      <c r="D28" s="14" t="s">
        <v>18</v>
      </c>
      <c r="E28" s="25" t="s">
        <v>25</v>
      </c>
      <c r="F28" s="14" t="s">
        <v>4</v>
      </c>
      <c r="G28" s="14" t="s">
        <v>6</v>
      </c>
      <c r="H28" s="76" t="s">
        <v>11</v>
      </c>
      <c r="I28" s="15">
        <f>I29+I31</f>
        <v>2584</v>
      </c>
    </row>
    <row r="29" spans="1:9" ht="15.75">
      <c r="A29" s="28" t="s">
        <v>112</v>
      </c>
      <c r="B29" s="17">
        <v>182</v>
      </c>
      <c r="C29" s="11" t="s">
        <v>3</v>
      </c>
      <c r="D29" s="11" t="s">
        <v>18</v>
      </c>
      <c r="E29" s="29" t="s">
        <v>113</v>
      </c>
      <c r="F29" s="11" t="s">
        <v>4</v>
      </c>
      <c r="G29" s="11" t="s">
        <v>6</v>
      </c>
      <c r="H29" s="75" t="s">
        <v>11</v>
      </c>
      <c r="I29" s="12">
        <f>I30</f>
        <v>1184</v>
      </c>
    </row>
    <row r="30" spans="1:9" ht="33" customHeight="1">
      <c r="A30" s="26" t="s">
        <v>114</v>
      </c>
      <c r="B30" s="17">
        <v>182</v>
      </c>
      <c r="C30" s="18" t="s">
        <v>3</v>
      </c>
      <c r="D30" s="18" t="s">
        <v>18</v>
      </c>
      <c r="E30" s="27" t="s">
        <v>115</v>
      </c>
      <c r="F30" s="18" t="s">
        <v>111</v>
      </c>
      <c r="G30" s="18" t="s">
        <v>6</v>
      </c>
      <c r="H30" s="77" t="s">
        <v>11</v>
      </c>
      <c r="I30" s="12">
        <f>884+300</f>
        <v>1184</v>
      </c>
    </row>
    <row r="31" spans="1:9" ht="15.75">
      <c r="A31" s="28" t="s">
        <v>116</v>
      </c>
      <c r="B31" s="17">
        <v>182</v>
      </c>
      <c r="C31" s="11" t="s">
        <v>3</v>
      </c>
      <c r="D31" s="11" t="s">
        <v>18</v>
      </c>
      <c r="E31" s="29" t="s">
        <v>117</v>
      </c>
      <c r="F31" s="11" t="s">
        <v>4</v>
      </c>
      <c r="G31" s="11" t="s">
        <v>6</v>
      </c>
      <c r="H31" s="75" t="s">
        <v>11</v>
      </c>
      <c r="I31" s="12">
        <f>I32</f>
        <v>1400</v>
      </c>
    </row>
    <row r="32" spans="1:9" ht="31.5" customHeight="1">
      <c r="A32" s="26" t="s">
        <v>118</v>
      </c>
      <c r="B32" s="17">
        <v>182</v>
      </c>
      <c r="C32" s="18" t="s">
        <v>3</v>
      </c>
      <c r="D32" s="18" t="s">
        <v>18</v>
      </c>
      <c r="E32" s="27" t="s">
        <v>119</v>
      </c>
      <c r="F32" s="18" t="s">
        <v>111</v>
      </c>
      <c r="G32" s="18" t="s">
        <v>6</v>
      </c>
      <c r="H32" s="77" t="s">
        <v>11</v>
      </c>
      <c r="I32" s="12">
        <v>1400</v>
      </c>
    </row>
    <row r="33" spans="1:9" ht="23.25" customHeight="1" hidden="1">
      <c r="A33" s="13" t="s">
        <v>27</v>
      </c>
      <c r="B33" s="10">
        <v>182</v>
      </c>
      <c r="C33" s="14" t="s">
        <v>3</v>
      </c>
      <c r="D33" s="14" t="s">
        <v>28</v>
      </c>
      <c r="E33" s="25" t="s">
        <v>5</v>
      </c>
      <c r="F33" s="14" t="s">
        <v>4</v>
      </c>
      <c r="G33" s="14" t="s">
        <v>6</v>
      </c>
      <c r="H33" s="76" t="s">
        <v>2</v>
      </c>
      <c r="I33" s="15">
        <f>I34</f>
        <v>0</v>
      </c>
    </row>
    <row r="34" spans="1:9" ht="18.75" customHeight="1" hidden="1">
      <c r="A34" s="13" t="s">
        <v>29</v>
      </c>
      <c r="B34" s="10">
        <v>182</v>
      </c>
      <c r="C34" s="14" t="s">
        <v>3</v>
      </c>
      <c r="D34" s="14" t="s">
        <v>28</v>
      </c>
      <c r="E34" s="25" t="s">
        <v>30</v>
      </c>
      <c r="F34" s="14" t="s">
        <v>4</v>
      </c>
      <c r="G34" s="14" t="s">
        <v>6</v>
      </c>
      <c r="H34" s="76" t="s">
        <v>11</v>
      </c>
      <c r="I34" s="15">
        <f>I35</f>
        <v>0</v>
      </c>
    </row>
    <row r="35" spans="1:9" ht="31.5" hidden="1">
      <c r="A35" s="30" t="s">
        <v>31</v>
      </c>
      <c r="B35" s="17">
        <v>182</v>
      </c>
      <c r="C35" s="11" t="s">
        <v>3</v>
      </c>
      <c r="D35" s="11" t="s">
        <v>28</v>
      </c>
      <c r="E35" s="29" t="s">
        <v>88</v>
      </c>
      <c r="F35" s="11" t="s">
        <v>4</v>
      </c>
      <c r="G35" s="11" t="s">
        <v>6</v>
      </c>
      <c r="H35" s="75" t="s">
        <v>11</v>
      </c>
      <c r="I35" s="12">
        <v>0</v>
      </c>
    </row>
    <row r="36" spans="1:9" ht="0.75" customHeight="1" hidden="1">
      <c r="A36" s="16" t="s">
        <v>87</v>
      </c>
      <c r="B36" s="17">
        <v>182</v>
      </c>
      <c r="C36" s="18" t="s">
        <v>3</v>
      </c>
      <c r="D36" s="18" t="s">
        <v>28</v>
      </c>
      <c r="E36" s="27" t="s">
        <v>88</v>
      </c>
      <c r="F36" s="18" t="s">
        <v>23</v>
      </c>
      <c r="G36" s="18" t="s">
        <v>6</v>
      </c>
      <c r="H36" s="77" t="s">
        <v>11</v>
      </c>
      <c r="I36" s="12">
        <v>0</v>
      </c>
    </row>
    <row r="37" spans="1:9" ht="33.75" customHeight="1">
      <c r="A37" s="13" t="s">
        <v>32</v>
      </c>
      <c r="B37" s="10">
        <v>950</v>
      </c>
      <c r="C37" s="14" t="s">
        <v>3</v>
      </c>
      <c r="D37" s="14" t="s">
        <v>33</v>
      </c>
      <c r="E37" s="25" t="s">
        <v>5</v>
      </c>
      <c r="F37" s="14" t="s">
        <v>4</v>
      </c>
      <c r="G37" s="14" t="s">
        <v>6</v>
      </c>
      <c r="H37" s="76" t="s">
        <v>2</v>
      </c>
      <c r="I37" s="15">
        <f>I38+I52+I43</f>
        <v>1106</v>
      </c>
    </row>
    <row r="38" spans="1:9" ht="97.5" customHeight="1">
      <c r="A38" s="13" t="s">
        <v>120</v>
      </c>
      <c r="B38" s="10">
        <v>950</v>
      </c>
      <c r="C38" s="14" t="s">
        <v>3</v>
      </c>
      <c r="D38" s="14" t="s">
        <v>33</v>
      </c>
      <c r="E38" s="25" t="s">
        <v>34</v>
      </c>
      <c r="F38" s="14" t="s">
        <v>4</v>
      </c>
      <c r="G38" s="14" t="s">
        <v>6</v>
      </c>
      <c r="H38" s="76" t="s">
        <v>35</v>
      </c>
      <c r="I38" s="15">
        <f>I40+I42</f>
        <v>1030</v>
      </c>
    </row>
    <row r="39" spans="1:9" ht="45.75" customHeight="1" hidden="1">
      <c r="A39" s="28"/>
      <c r="B39" s="17"/>
      <c r="C39" s="11"/>
      <c r="D39" s="11"/>
      <c r="E39" s="29"/>
      <c r="F39" s="11"/>
      <c r="G39" s="11"/>
      <c r="H39" s="75"/>
      <c r="I39" s="12"/>
    </row>
    <row r="40" spans="1:9" ht="81" customHeight="1">
      <c r="A40" s="31" t="s">
        <v>121</v>
      </c>
      <c r="B40" s="17">
        <v>950</v>
      </c>
      <c r="C40" s="18" t="s">
        <v>3</v>
      </c>
      <c r="D40" s="18" t="s">
        <v>33</v>
      </c>
      <c r="E40" s="27" t="s">
        <v>89</v>
      </c>
      <c r="F40" s="18" t="s">
        <v>111</v>
      </c>
      <c r="G40" s="18" t="s">
        <v>6</v>
      </c>
      <c r="H40" s="77" t="s">
        <v>35</v>
      </c>
      <c r="I40" s="12">
        <v>700</v>
      </c>
    </row>
    <row r="41" spans="1:9" ht="99" customHeight="1">
      <c r="A41" s="19" t="s">
        <v>122</v>
      </c>
      <c r="B41" s="10">
        <v>950</v>
      </c>
      <c r="C41" s="14" t="s">
        <v>3</v>
      </c>
      <c r="D41" s="14" t="s">
        <v>33</v>
      </c>
      <c r="E41" s="25" t="s">
        <v>43</v>
      </c>
      <c r="F41" s="14" t="s">
        <v>4</v>
      </c>
      <c r="G41" s="14" t="s">
        <v>6</v>
      </c>
      <c r="H41" s="76" t="s">
        <v>35</v>
      </c>
      <c r="I41" s="15">
        <f>I42</f>
        <v>330</v>
      </c>
    </row>
    <row r="42" spans="1:9" ht="86.25" customHeight="1">
      <c r="A42" s="32" t="s">
        <v>123</v>
      </c>
      <c r="B42" s="17">
        <v>950</v>
      </c>
      <c r="C42" s="18" t="s">
        <v>3</v>
      </c>
      <c r="D42" s="18" t="s">
        <v>33</v>
      </c>
      <c r="E42" s="27" t="s">
        <v>47</v>
      </c>
      <c r="F42" s="18" t="s">
        <v>111</v>
      </c>
      <c r="G42" s="18" t="s">
        <v>6</v>
      </c>
      <c r="H42" s="77" t="s">
        <v>35</v>
      </c>
      <c r="I42" s="12">
        <v>330</v>
      </c>
    </row>
    <row r="43" spans="1:9" ht="78.75" customHeight="1">
      <c r="A43" s="31" t="s">
        <v>121</v>
      </c>
      <c r="B43" s="17">
        <v>909</v>
      </c>
      <c r="C43" s="18" t="s">
        <v>3</v>
      </c>
      <c r="D43" s="18" t="s">
        <v>33</v>
      </c>
      <c r="E43" s="27" t="s">
        <v>89</v>
      </c>
      <c r="F43" s="18" t="s">
        <v>111</v>
      </c>
      <c r="G43" s="18" t="s">
        <v>6</v>
      </c>
      <c r="H43" s="77" t="s">
        <v>35</v>
      </c>
      <c r="I43" s="33">
        <v>76</v>
      </c>
    </row>
    <row r="44" spans="1:9" ht="24" customHeight="1">
      <c r="A44" s="13" t="s">
        <v>124</v>
      </c>
      <c r="B44" s="10">
        <v>950</v>
      </c>
      <c r="C44" s="34" t="s">
        <v>3</v>
      </c>
      <c r="D44" s="34" t="s">
        <v>111</v>
      </c>
      <c r="E44" s="35" t="s">
        <v>125</v>
      </c>
      <c r="F44" s="34" t="s">
        <v>4</v>
      </c>
      <c r="G44" s="34" t="s">
        <v>6</v>
      </c>
      <c r="H44" s="78" t="s">
        <v>126</v>
      </c>
      <c r="I44" s="36">
        <f>I45</f>
        <v>0</v>
      </c>
    </row>
    <row r="45" spans="1:9" ht="36" customHeight="1">
      <c r="A45" s="31" t="s">
        <v>127</v>
      </c>
      <c r="B45" s="17">
        <v>950</v>
      </c>
      <c r="C45" s="18" t="s">
        <v>3</v>
      </c>
      <c r="D45" s="18" t="s">
        <v>111</v>
      </c>
      <c r="E45" s="27" t="s">
        <v>128</v>
      </c>
      <c r="F45" s="18" t="s">
        <v>111</v>
      </c>
      <c r="G45" s="18" t="s">
        <v>6</v>
      </c>
      <c r="H45" s="77" t="s">
        <v>126</v>
      </c>
      <c r="I45" s="33">
        <v>0</v>
      </c>
    </row>
    <row r="46" spans="1:9" ht="27.75" customHeight="1">
      <c r="A46" s="37" t="s">
        <v>84</v>
      </c>
      <c r="B46" s="10">
        <v>950</v>
      </c>
      <c r="C46" s="34" t="s">
        <v>3</v>
      </c>
      <c r="D46" s="34" t="s">
        <v>81</v>
      </c>
      <c r="E46" s="35" t="s">
        <v>5</v>
      </c>
      <c r="F46" s="34" t="s">
        <v>4</v>
      </c>
      <c r="G46" s="34" t="s">
        <v>6</v>
      </c>
      <c r="H46" s="78" t="s">
        <v>2</v>
      </c>
      <c r="I46" s="15">
        <f>I47+I49</f>
        <v>689</v>
      </c>
    </row>
    <row r="47" spans="1:9" ht="99.75" customHeight="1">
      <c r="A47" s="19" t="s">
        <v>129</v>
      </c>
      <c r="B47" s="17">
        <v>950</v>
      </c>
      <c r="C47" s="18" t="s">
        <v>3</v>
      </c>
      <c r="D47" s="18" t="s">
        <v>81</v>
      </c>
      <c r="E47" s="27" t="s">
        <v>10</v>
      </c>
      <c r="F47" s="18" t="s">
        <v>4</v>
      </c>
      <c r="G47" s="18" t="s">
        <v>6</v>
      </c>
      <c r="H47" s="77" t="s">
        <v>2</v>
      </c>
      <c r="I47" s="12">
        <f>I48</f>
        <v>589</v>
      </c>
    </row>
    <row r="48" spans="1:9" ht="98.25" customHeight="1">
      <c r="A48" s="32" t="s">
        <v>130</v>
      </c>
      <c r="B48" s="17">
        <v>950</v>
      </c>
      <c r="C48" s="18" t="s">
        <v>3</v>
      </c>
      <c r="D48" s="18" t="s">
        <v>81</v>
      </c>
      <c r="E48" s="27" t="s">
        <v>90</v>
      </c>
      <c r="F48" s="18" t="s">
        <v>111</v>
      </c>
      <c r="G48" s="18" t="s">
        <v>6</v>
      </c>
      <c r="H48" s="77" t="s">
        <v>82</v>
      </c>
      <c r="I48" s="12">
        <v>589</v>
      </c>
    </row>
    <row r="49" spans="1:9" ht="36.75" customHeight="1">
      <c r="A49" s="37" t="s">
        <v>131</v>
      </c>
      <c r="B49" s="17">
        <v>909</v>
      </c>
      <c r="C49" s="18" t="s">
        <v>3</v>
      </c>
      <c r="D49" s="18" t="s">
        <v>81</v>
      </c>
      <c r="E49" s="27" t="s">
        <v>25</v>
      </c>
      <c r="F49" s="18" t="s">
        <v>4</v>
      </c>
      <c r="G49" s="18" t="s">
        <v>6</v>
      </c>
      <c r="H49" s="77" t="s">
        <v>2</v>
      </c>
      <c r="I49" s="15">
        <f>I50+I51</f>
        <v>100</v>
      </c>
    </row>
    <row r="50" spans="1:9" ht="50.25" customHeight="1">
      <c r="A50" s="38" t="s">
        <v>132</v>
      </c>
      <c r="B50" s="17">
        <v>909</v>
      </c>
      <c r="C50" s="18" t="s">
        <v>3</v>
      </c>
      <c r="D50" s="18" t="s">
        <v>81</v>
      </c>
      <c r="E50" s="27" t="s">
        <v>26</v>
      </c>
      <c r="F50" s="18" t="s">
        <v>111</v>
      </c>
      <c r="G50" s="18" t="s">
        <v>6</v>
      </c>
      <c r="H50" s="77" t="s">
        <v>83</v>
      </c>
      <c r="I50" s="12">
        <v>20</v>
      </c>
    </row>
    <row r="51" spans="1:9" ht="50.25" customHeight="1">
      <c r="A51" s="38" t="s">
        <v>132</v>
      </c>
      <c r="B51" s="17">
        <v>950</v>
      </c>
      <c r="C51" s="18" t="s">
        <v>3</v>
      </c>
      <c r="D51" s="18" t="s">
        <v>81</v>
      </c>
      <c r="E51" s="27" t="s">
        <v>26</v>
      </c>
      <c r="F51" s="18" t="s">
        <v>111</v>
      </c>
      <c r="G51" s="18" t="s">
        <v>6</v>
      </c>
      <c r="H51" s="77" t="s">
        <v>83</v>
      </c>
      <c r="I51" s="12">
        <v>80</v>
      </c>
    </row>
    <row r="52" spans="1:9" ht="31.5">
      <c r="A52" s="13" t="s">
        <v>36</v>
      </c>
      <c r="B52" s="10">
        <v>950</v>
      </c>
      <c r="C52" s="14" t="s">
        <v>3</v>
      </c>
      <c r="D52" s="14" t="s">
        <v>33</v>
      </c>
      <c r="E52" s="25" t="s">
        <v>37</v>
      </c>
      <c r="F52" s="14" t="s">
        <v>4</v>
      </c>
      <c r="G52" s="14" t="s">
        <v>6</v>
      </c>
      <c r="H52" s="76" t="s">
        <v>35</v>
      </c>
      <c r="I52" s="15">
        <f>I53</f>
        <v>0</v>
      </c>
    </row>
    <row r="53" spans="1:9" ht="50.25" customHeight="1">
      <c r="A53" s="9" t="s">
        <v>38</v>
      </c>
      <c r="B53" s="17">
        <v>950</v>
      </c>
      <c r="C53" s="11" t="s">
        <v>3</v>
      </c>
      <c r="D53" s="11" t="s">
        <v>33</v>
      </c>
      <c r="E53" s="29" t="s">
        <v>39</v>
      </c>
      <c r="F53" s="11" t="s">
        <v>4</v>
      </c>
      <c r="G53" s="11" t="s">
        <v>6</v>
      </c>
      <c r="H53" s="75" t="s">
        <v>35</v>
      </c>
      <c r="I53" s="12">
        <f>I54</f>
        <v>0</v>
      </c>
    </row>
    <row r="54" spans="1:9" ht="34.5" customHeight="1" hidden="1" thickBot="1">
      <c r="A54" s="26" t="s">
        <v>40</v>
      </c>
      <c r="B54" s="17">
        <v>950</v>
      </c>
      <c r="C54" s="18" t="s">
        <v>3</v>
      </c>
      <c r="D54" s="18" t="s">
        <v>33</v>
      </c>
      <c r="E54" s="27" t="s">
        <v>41</v>
      </c>
      <c r="F54" s="18" t="s">
        <v>23</v>
      </c>
      <c r="G54" s="18" t="s">
        <v>6</v>
      </c>
      <c r="H54" s="77" t="s">
        <v>35</v>
      </c>
      <c r="I54" s="12"/>
    </row>
    <row r="55" spans="1:9" ht="59.25" customHeight="1" hidden="1" thickBot="1">
      <c r="A55" s="13" t="s">
        <v>42</v>
      </c>
      <c r="B55" s="10">
        <v>950</v>
      </c>
      <c r="C55" s="14" t="s">
        <v>3</v>
      </c>
      <c r="D55" s="14" t="s">
        <v>33</v>
      </c>
      <c r="E55" s="25" t="s">
        <v>43</v>
      </c>
      <c r="F55" s="14" t="s">
        <v>4</v>
      </c>
      <c r="G55" s="14" t="s">
        <v>6</v>
      </c>
      <c r="H55" s="76" t="s">
        <v>35</v>
      </c>
      <c r="I55" s="15">
        <f>I56</f>
        <v>0</v>
      </c>
    </row>
    <row r="56" spans="1:9" ht="56.25" customHeight="1" hidden="1">
      <c r="A56" s="28" t="s">
        <v>44</v>
      </c>
      <c r="B56" s="17">
        <v>950</v>
      </c>
      <c r="C56" s="11" t="s">
        <v>3</v>
      </c>
      <c r="D56" s="11" t="s">
        <v>33</v>
      </c>
      <c r="E56" s="29" t="s">
        <v>45</v>
      </c>
      <c r="F56" s="11" t="s">
        <v>4</v>
      </c>
      <c r="G56" s="11" t="s">
        <v>6</v>
      </c>
      <c r="H56" s="75" t="s">
        <v>35</v>
      </c>
      <c r="I56" s="12">
        <f>I57</f>
        <v>0</v>
      </c>
    </row>
    <row r="57" spans="1:9" ht="78.75" hidden="1">
      <c r="A57" s="26" t="s">
        <v>46</v>
      </c>
      <c r="B57" s="17">
        <v>950</v>
      </c>
      <c r="C57" s="18" t="s">
        <v>3</v>
      </c>
      <c r="D57" s="18" t="s">
        <v>33</v>
      </c>
      <c r="E57" s="27" t="s">
        <v>47</v>
      </c>
      <c r="F57" s="18" t="s">
        <v>23</v>
      </c>
      <c r="G57" s="18" t="s">
        <v>6</v>
      </c>
      <c r="H57" s="77" t="s">
        <v>35</v>
      </c>
      <c r="I57" s="12">
        <v>0</v>
      </c>
    </row>
    <row r="58" spans="1:9" ht="18.75" customHeight="1">
      <c r="A58" s="13" t="s">
        <v>49</v>
      </c>
      <c r="B58" s="39" t="s">
        <v>2</v>
      </c>
      <c r="C58" s="14" t="s">
        <v>3</v>
      </c>
      <c r="D58" s="14" t="s">
        <v>50</v>
      </c>
      <c r="E58" s="25" t="s">
        <v>5</v>
      </c>
      <c r="F58" s="14" t="s">
        <v>4</v>
      </c>
      <c r="G58" s="14" t="s">
        <v>6</v>
      </c>
      <c r="H58" s="76" t="s">
        <v>2</v>
      </c>
      <c r="I58" s="15">
        <f>I59+I61+I63</f>
        <v>15</v>
      </c>
    </row>
    <row r="59" spans="1:9" ht="68.25" customHeight="1">
      <c r="A59" s="13" t="s">
        <v>149</v>
      </c>
      <c r="B59" s="10">
        <v>161</v>
      </c>
      <c r="C59" s="14" t="s">
        <v>3</v>
      </c>
      <c r="D59" s="14" t="s">
        <v>50</v>
      </c>
      <c r="E59" s="25" t="s">
        <v>133</v>
      </c>
      <c r="F59" s="14" t="s">
        <v>4</v>
      </c>
      <c r="G59" s="14" t="s">
        <v>6</v>
      </c>
      <c r="H59" s="76" t="s">
        <v>48</v>
      </c>
      <c r="I59" s="15">
        <f>I60</f>
        <v>0</v>
      </c>
    </row>
    <row r="60" spans="1:9" ht="70.5" customHeight="1">
      <c r="A60" s="31" t="s">
        <v>134</v>
      </c>
      <c r="B60" s="17">
        <v>161</v>
      </c>
      <c r="C60" s="18" t="s">
        <v>3</v>
      </c>
      <c r="D60" s="18" t="s">
        <v>50</v>
      </c>
      <c r="E60" s="27" t="s">
        <v>135</v>
      </c>
      <c r="F60" s="18" t="s">
        <v>111</v>
      </c>
      <c r="G60" s="18" t="s">
        <v>6</v>
      </c>
      <c r="H60" s="77" t="s">
        <v>48</v>
      </c>
      <c r="I60" s="40">
        <v>0</v>
      </c>
    </row>
    <row r="61" spans="1:9" ht="67.5" customHeight="1">
      <c r="A61" s="13" t="s">
        <v>149</v>
      </c>
      <c r="B61" s="10">
        <v>832</v>
      </c>
      <c r="C61" s="34" t="s">
        <v>3</v>
      </c>
      <c r="D61" s="34" t="s">
        <v>50</v>
      </c>
      <c r="E61" s="35" t="s">
        <v>133</v>
      </c>
      <c r="F61" s="34" t="s">
        <v>4</v>
      </c>
      <c r="G61" s="34" t="s">
        <v>6</v>
      </c>
      <c r="H61" s="78" t="s">
        <v>48</v>
      </c>
      <c r="I61" s="41">
        <f>I62</f>
        <v>0</v>
      </c>
    </row>
    <row r="62" spans="1:9" ht="70.5" customHeight="1">
      <c r="A62" s="31" t="s">
        <v>134</v>
      </c>
      <c r="B62" s="17">
        <v>832</v>
      </c>
      <c r="C62" s="18" t="s">
        <v>3</v>
      </c>
      <c r="D62" s="18" t="s">
        <v>50</v>
      </c>
      <c r="E62" s="27" t="s">
        <v>135</v>
      </c>
      <c r="F62" s="18" t="s">
        <v>111</v>
      </c>
      <c r="G62" s="18" t="s">
        <v>6</v>
      </c>
      <c r="H62" s="77" t="s">
        <v>48</v>
      </c>
      <c r="I62" s="40">
        <v>0</v>
      </c>
    </row>
    <row r="63" spans="1:9" ht="36" customHeight="1">
      <c r="A63" s="13" t="s">
        <v>156</v>
      </c>
      <c r="B63" s="10">
        <v>950</v>
      </c>
      <c r="C63" s="34" t="s">
        <v>3</v>
      </c>
      <c r="D63" s="34" t="s">
        <v>50</v>
      </c>
      <c r="E63" s="35" t="s">
        <v>157</v>
      </c>
      <c r="F63" s="34" t="s">
        <v>4</v>
      </c>
      <c r="G63" s="34" t="s">
        <v>6</v>
      </c>
      <c r="H63" s="78" t="s">
        <v>48</v>
      </c>
      <c r="I63" s="41">
        <f>I64</f>
        <v>15</v>
      </c>
    </row>
    <row r="64" spans="1:9" ht="49.5" customHeight="1">
      <c r="A64" s="31" t="s">
        <v>154</v>
      </c>
      <c r="B64" s="17">
        <v>950</v>
      </c>
      <c r="C64" s="18" t="s">
        <v>3</v>
      </c>
      <c r="D64" s="18" t="s">
        <v>50</v>
      </c>
      <c r="E64" s="27" t="s">
        <v>155</v>
      </c>
      <c r="F64" s="18" t="s">
        <v>111</v>
      </c>
      <c r="G64" s="18" t="s">
        <v>6</v>
      </c>
      <c r="H64" s="77" t="s">
        <v>48</v>
      </c>
      <c r="I64" s="40">
        <v>15</v>
      </c>
    </row>
    <row r="65" spans="1:9" ht="18.75" customHeight="1">
      <c r="A65" s="13" t="s">
        <v>51</v>
      </c>
      <c r="B65" s="10">
        <v>950</v>
      </c>
      <c r="C65" s="14" t="s">
        <v>3</v>
      </c>
      <c r="D65" s="14" t="s">
        <v>52</v>
      </c>
      <c r="E65" s="25" t="s">
        <v>5</v>
      </c>
      <c r="F65" s="14" t="s">
        <v>4</v>
      </c>
      <c r="G65" s="14" t="s">
        <v>6</v>
      </c>
      <c r="H65" s="76" t="s">
        <v>2</v>
      </c>
      <c r="I65" s="15">
        <f>I66</f>
        <v>0</v>
      </c>
    </row>
    <row r="66" spans="1:9" ht="18" customHeight="1">
      <c r="A66" s="13" t="s">
        <v>54</v>
      </c>
      <c r="B66" s="10">
        <v>950</v>
      </c>
      <c r="C66" s="11" t="s">
        <v>3</v>
      </c>
      <c r="D66" s="11" t="s">
        <v>52</v>
      </c>
      <c r="E66" s="29" t="s">
        <v>34</v>
      </c>
      <c r="F66" s="11" t="s">
        <v>4</v>
      </c>
      <c r="G66" s="11" t="s">
        <v>6</v>
      </c>
      <c r="H66" s="75" t="s">
        <v>53</v>
      </c>
      <c r="I66" s="12">
        <f>I67</f>
        <v>0</v>
      </c>
    </row>
    <row r="67" spans="1:9" ht="18" customHeight="1">
      <c r="A67" s="26" t="s">
        <v>136</v>
      </c>
      <c r="B67" s="17">
        <v>950</v>
      </c>
      <c r="C67" s="18" t="s">
        <v>3</v>
      </c>
      <c r="D67" s="18" t="s">
        <v>52</v>
      </c>
      <c r="E67" s="27" t="s">
        <v>55</v>
      </c>
      <c r="F67" s="18" t="s">
        <v>111</v>
      </c>
      <c r="G67" s="18" t="s">
        <v>6</v>
      </c>
      <c r="H67" s="77" t="s">
        <v>53</v>
      </c>
      <c r="I67" s="40">
        <v>0</v>
      </c>
    </row>
    <row r="68" spans="1:9" ht="18" customHeight="1">
      <c r="A68" s="13" t="s">
        <v>56</v>
      </c>
      <c r="B68" s="10">
        <v>950</v>
      </c>
      <c r="C68" s="14" t="s">
        <v>0</v>
      </c>
      <c r="D68" s="14" t="s">
        <v>4</v>
      </c>
      <c r="E68" s="25" t="s">
        <v>5</v>
      </c>
      <c r="F68" s="14" t="s">
        <v>4</v>
      </c>
      <c r="G68" s="14" t="s">
        <v>6</v>
      </c>
      <c r="H68" s="76" t="s">
        <v>2</v>
      </c>
      <c r="I68" s="93">
        <f>I69</f>
        <v>44041.855330000006</v>
      </c>
    </row>
    <row r="69" spans="1:9" s="42" customFormat="1" ht="47.25">
      <c r="A69" s="13" t="s">
        <v>57</v>
      </c>
      <c r="B69" s="10">
        <v>950</v>
      </c>
      <c r="C69" s="14" t="s">
        <v>0</v>
      </c>
      <c r="D69" s="14" t="s">
        <v>58</v>
      </c>
      <c r="E69" s="25" t="s">
        <v>5</v>
      </c>
      <c r="F69" s="14" t="s">
        <v>4</v>
      </c>
      <c r="G69" s="14" t="s">
        <v>6</v>
      </c>
      <c r="H69" s="76" t="s">
        <v>2</v>
      </c>
      <c r="I69" s="93">
        <f>I70+I75+I84+I89+I91+J94+I94</f>
        <v>44041.855330000006</v>
      </c>
    </row>
    <row r="70" spans="1:11" s="42" customFormat="1" ht="31.5">
      <c r="A70" s="13" t="s">
        <v>59</v>
      </c>
      <c r="B70" s="10">
        <v>950</v>
      </c>
      <c r="C70" s="14" t="s">
        <v>0</v>
      </c>
      <c r="D70" s="14" t="s">
        <v>58</v>
      </c>
      <c r="E70" s="25" t="s">
        <v>20</v>
      </c>
      <c r="F70" s="14" t="s">
        <v>4</v>
      </c>
      <c r="G70" s="14" t="s">
        <v>6</v>
      </c>
      <c r="H70" s="76" t="s">
        <v>60</v>
      </c>
      <c r="I70" s="43">
        <f>I71+I73</f>
        <v>11538</v>
      </c>
      <c r="K70" s="6"/>
    </row>
    <row r="71" spans="1:9" s="46" customFormat="1" ht="15.75">
      <c r="A71" s="44" t="s">
        <v>61</v>
      </c>
      <c r="B71" s="10">
        <v>950</v>
      </c>
      <c r="C71" s="7" t="s">
        <v>0</v>
      </c>
      <c r="D71" s="7" t="s">
        <v>58</v>
      </c>
      <c r="E71" s="45" t="s">
        <v>62</v>
      </c>
      <c r="F71" s="7" t="s">
        <v>4</v>
      </c>
      <c r="G71" s="7" t="s">
        <v>6</v>
      </c>
      <c r="H71" s="79" t="s">
        <v>60</v>
      </c>
      <c r="I71" s="43">
        <f>I72</f>
        <v>11538</v>
      </c>
    </row>
    <row r="72" spans="1:9" s="42" customFormat="1" ht="31.5">
      <c r="A72" s="47" t="s">
        <v>137</v>
      </c>
      <c r="B72" s="17">
        <v>950</v>
      </c>
      <c r="C72" s="18" t="s">
        <v>0</v>
      </c>
      <c r="D72" s="18" t="s">
        <v>58</v>
      </c>
      <c r="E72" s="48" t="s">
        <v>62</v>
      </c>
      <c r="F72" s="18" t="s">
        <v>111</v>
      </c>
      <c r="G72" s="18" t="s">
        <v>6</v>
      </c>
      <c r="H72" s="77" t="s">
        <v>60</v>
      </c>
      <c r="I72" s="49">
        <f>11221.9+298.4+17.7</f>
        <v>11538</v>
      </c>
    </row>
    <row r="73" spans="1:9" s="42" customFormat="1" ht="15.75">
      <c r="A73" s="50" t="s">
        <v>74</v>
      </c>
      <c r="B73" s="10">
        <v>950</v>
      </c>
      <c r="C73" s="34" t="s">
        <v>0</v>
      </c>
      <c r="D73" s="34" t="s">
        <v>58</v>
      </c>
      <c r="E73" s="51" t="s">
        <v>75</v>
      </c>
      <c r="F73" s="34" t="s">
        <v>4</v>
      </c>
      <c r="G73" s="34" t="s">
        <v>6</v>
      </c>
      <c r="H73" s="78" t="s">
        <v>60</v>
      </c>
      <c r="I73" s="52">
        <v>0</v>
      </c>
    </row>
    <row r="74" spans="1:9" s="42" customFormat="1" ht="15.75">
      <c r="A74" s="47" t="s">
        <v>138</v>
      </c>
      <c r="B74" s="17">
        <v>950</v>
      </c>
      <c r="C74" s="18" t="s">
        <v>0</v>
      </c>
      <c r="D74" s="18" t="s">
        <v>58</v>
      </c>
      <c r="E74" s="48" t="s">
        <v>75</v>
      </c>
      <c r="F74" s="18" t="s">
        <v>111</v>
      </c>
      <c r="G74" s="18" t="s">
        <v>6</v>
      </c>
      <c r="H74" s="77" t="s">
        <v>60</v>
      </c>
      <c r="I74" s="49">
        <v>0</v>
      </c>
    </row>
    <row r="75" spans="1:9" ht="28.5" customHeight="1">
      <c r="A75" s="13" t="s">
        <v>108</v>
      </c>
      <c r="B75" s="10">
        <v>950</v>
      </c>
      <c r="C75" s="14" t="s">
        <v>0</v>
      </c>
      <c r="D75" s="14" t="s">
        <v>58</v>
      </c>
      <c r="E75" s="25" t="s">
        <v>10</v>
      </c>
      <c r="F75" s="14" t="s">
        <v>4</v>
      </c>
      <c r="G75" s="14" t="s">
        <v>6</v>
      </c>
      <c r="H75" s="76" t="s">
        <v>60</v>
      </c>
      <c r="I75" s="58">
        <f>I76+I82+I78+I80</f>
        <v>31915.25</v>
      </c>
    </row>
    <row r="76" spans="1:9" ht="50.25" customHeight="1" hidden="1">
      <c r="A76" s="53"/>
      <c r="B76" s="10"/>
      <c r="C76" s="14"/>
      <c r="D76" s="14"/>
      <c r="E76" s="25"/>
      <c r="F76" s="14"/>
      <c r="G76" s="14"/>
      <c r="H76" s="76"/>
      <c r="I76" s="58"/>
    </row>
    <row r="77" spans="1:9" ht="39" customHeight="1" hidden="1">
      <c r="A77" s="84"/>
      <c r="B77" s="17"/>
      <c r="C77" s="18"/>
      <c r="D77" s="18"/>
      <c r="E77" s="27"/>
      <c r="F77" s="18"/>
      <c r="G77" s="18"/>
      <c r="H77" s="77"/>
      <c r="I77" s="57"/>
    </row>
    <row r="78" spans="1:9" ht="55.5" customHeight="1">
      <c r="A78" s="54" t="s">
        <v>140</v>
      </c>
      <c r="B78" s="10">
        <v>950</v>
      </c>
      <c r="C78" s="34" t="s">
        <v>0</v>
      </c>
      <c r="D78" s="34" t="s">
        <v>58</v>
      </c>
      <c r="E78" s="35" t="s">
        <v>141</v>
      </c>
      <c r="F78" s="34" t="s">
        <v>4</v>
      </c>
      <c r="G78" s="34" t="s">
        <v>6</v>
      </c>
      <c r="H78" s="78" t="s">
        <v>60</v>
      </c>
      <c r="I78" s="55">
        <f>I79</f>
        <v>14283.15</v>
      </c>
    </row>
    <row r="79" spans="1:9" ht="55.5" customHeight="1">
      <c r="A79" s="56" t="s">
        <v>140</v>
      </c>
      <c r="B79" s="17">
        <v>950</v>
      </c>
      <c r="C79" s="18" t="s">
        <v>0</v>
      </c>
      <c r="D79" s="18" t="s">
        <v>58</v>
      </c>
      <c r="E79" s="27" t="s">
        <v>141</v>
      </c>
      <c r="F79" s="18" t="s">
        <v>111</v>
      </c>
      <c r="G79" s="18" t="s">
        <v>6</v>
      </c>
      <c r="H79" s="77" t="s">
        <v>60</v>
      </c>
      <c r="I79" s="57">
        <f>17640-3356.85</f>
        <v>14283.15</v>
      </c>
    </row>
    <row r="80" spans="1:9" ht="65.25" customHeight="1">
      <c r="A80" s="85" t="s">
        <v>107</v>
      </c>
      <c r="B80" s="10">
        <v>950</v>
      </c>
      <c r="C80" s="14" t="s">
        <v>0</v>
      </c>
      <c r="D80" s="14" t="s">
        <v>58</v>
      </c>
      <c r="E80" s="25" t="s">
        <v>78</v>
      </c>
      <c r="F80" s="14" t="s">
        <v>4</v>
      </c>
      <c r="G80" s="14" t="s">
        <v>6</v>
      </c>
      <c r="H80" s="76" t="s">
        <v>60</v>
      </c>
      <c r="I80" s="55">
        <f>I81</f>
        <v>15015.1</v>
      </c>
    </row>
    <row r="81" spans="1:9" ht="63.75" customHeight="1">
      <c r="A81" s="86" t="s">
        <v>139</v>
      </c>
      <c r="B81" s="17">
        <v>950</v>
      </c>
      <c r="C81" s="18" t="s">
        <v>0</v>
      </c>
      <c r="D81" s="18" t="s">
        <v>58</v>
      </c>
      <c r="E81" s="27" t="s">
        <v>78</v>
      </c>
      <c r="F81" s="18" t="s">
        <v>111</v>
      </c>
      <c r="G81" s="18" t="s">
        <v>6</v>
      </c>
      <c r="H81" s="77" t="s">
        <v>60</v>
      </c>
      <c r="I81" s="57">
        <v>15015.1</v>
      </c>
    </row>
    <row r="82" spans="1:9" ht="15.75">
      <c r="A82" s="44" t="s">
        <v>63</v>
      </c>
      <c r="B82" s="10">
        <v>950</v>
      </c>
      <c r="C82" s="14" t="s">
        <v>0</v>
      </c>
      <c r="D82" s="14" t="s">
        <v>58</v>
      </c>
      <c r="E82" s="25" t="s">
        <v>64</v>
      </c>
      <c r="F82" s="14" t="s">
        <v>4</v>
      </c>
      <c r="G82" s="14" t="s">
        <v>6</v>
      </c>
      <c r="H82" s="76" t="s">
        <v>60</v>
      </c>
      <c r="I82" s="58">
        <f>I83</f>
        <v>2617</v>
      </c>
    </row>
    <row r="83" spans="1:9" ht="18" customHeight="1">
      <c r="A83" s="31" t="s">
        <v>142</v>
      </c>
      <c r="B83" s="17">
        <v>950</v>
      </c>
      <c r="C83" s="18" t="s">
        <v>0</v>
      </c>
      <c r="D83" s="18" t="s">
        <v>58</v>
      </c>
      <c r="E83" s="27" t="s">
        <v>64</v>
      </c>
      <c r="F83" s="18" t="s">
        <v>111</v>
      </c>
      <c r="G83" s="18" t="s">
        <v>6</v>
      </c>
      <c r="H83" s="77" t="s">
        <v>60</v>
      </c>
      <c r="I83" s="57">
        <f>240+1777+300+300</f>
        <v>2617</v>
      </c>
    </row>
    <row r="84" spans="1:9" ht="31.5">
      <c r="A84" s="44" t="s">
        <v>65</v>
      </c>
      <c r="B84" s="10">
        <v>950</v>
      </c>
      <c r="C84" s="14" t="s">
        <v>0</v>
      </c>
      <c r="D84" s="14" t="s">
        <v>58</v>
      </c>
      <c r="E84" s="25" t="s">
        <v>16</v>
      </c>
      <c r="F84" s="14" t="s">
        <v>4</v>
      </c>
      <c r="G84" s="14" t="s">
        <v>6</v>
      </c>
      <c r="H84" s="76" t="s">
        <v>60</v>
      </c>
      <c r="I84" s="15">
        <f>I85+I87</f>
        <v>586.8</v>
      </c>
    </row>
    <row r="85" spans="1:9" ht="39.75" customHeight="1">
      <c r="A85" s="44" t="s">
        <v>66</v>
      </c>
      <c r="B85" s="10">
        <v>950</v>
      </c>
      <c r="C85" s="14" t="s">
        <v>0</v>
      </c>
      <c r="D85" s="14" t="s">
        <v>58</v>
      </c>
      <c r="E85" s="25" t="s">
        <v>67</v>
      </c>
      <c r="F85" s="14" t="s">
        <v>4</v>
      </c>
      <c r="G85" s="14" t="s">
        <v>6</v>
      </c>
      <c r="H85" s="76" t="s">
        <v>60</v>
      </c>
      <c r="I85" s="15">
        <f>I86</f>
        <v>521.4</v>
      </c>
    </row>
    <row r="86" spans="1:9" ht="53.25" customHeight="1">
      <c r="A86" s="26" t="s">
        <v>143</v>
      </c>
      <c r="B86" s="17">
        <v>950</v>
      </c>
      <c r="C86" s="18" t="s">
        <v>0</v>
      </c>
      <c r="D86" s="18" t="s">
        <v>58</v>
      </c>
      <c r="E86" s="27" t="s">
        <v>67</v>
      </c>
      <c r="F86" s="18" t="s">
        <v>111</v>
      </c>
      <c r="G86" s="18" t="s">
        <v>6</v>
      </c>
      <c r="H86" s="77" t="s">
        <v>60</v>
      </c>
      <c r="I86" s="40">
        <v>521.4</v>
      </c>
    </row>
    <row r="87" spans="1:9" ht="30" customHeight="1">
      <c r="A87" s="44" t="s">
        <v>85</v>
      </c>
      <c r="B87" s="17">
        <v>950</v>
      </c>
      <c r="C87" s="18" t="s">
        <v>0</v>
      </c>
      <c r="D87" s="18" t="s">
        <v>58</v>
      </c>
      <c r="E87" s="27" t="s">
        <v>86</v>
      </c>
      <c r="F87" s="18" t="s">
        <v>4</v>
      </c>
      <c r="G87" s="18" t="s">
        <v>6</v>
      </c>
      <c r="H87" s="77" t="s">
        <v>60</v>
      </c>
      <c r="I87" s="58">
        <f>I88</f>
        <v>65.4</v>
      </c>
    </row>
    <row r="88" spans="1:9" ht="30.75" customHeight="1">
      <c r="A88" s="26" t="s">
        <v>144</v>
      </c>
      <c r="B88" s="17">
        <v>950</v>
      </c>
      <c r="C88" s="18" t="s">
        <v>0</v>
      </c>
      <c r="D88" s="18" t="s">
        <v>58</v>
      </c>
      <c r="E88" s="27" t="s">
        <v>86</v>
      </c>
      <c r="F88" s="18" t="s">
        <v>111</v>
      </c>
      <c r="G88" s="18" t="s">
        <v>6</v>
      </c>
      <c r="H88" s="77" t="s">
        <v>60</v>
      </c>
      <c r="I88" s="57">
        <v>65.4</v>
      </c>
    </row>
    <row r="89" spans="1:9" ht="47.25" customHeight="1">
      <c r="A89" s="59" t="s">
        <v>72</v>
      </c>
      <c r="B89" s="17">
        <v>950</v>
      </c>
      <c r="C89" s="18" t="s">
        <v>0</v>
      </c>
      <c r="D89" s="18" t="s">
        <v>58</v>
      </c>
      <c r="E89" s="27" t="s">
        <v>73</v>
      </c>
      <c r="F89" s="18" t="s">
        <v>4</v>
      </c>
      <c r="G89" s="18" t="s">
        <v>6</v>
      </c>
      <c r="H89" s="77" t="s">
        <v>60</v>
      </c>
      <c r="I89" s="40">
        <v>0</v>
      </c>
    </row>
    <row r="90" spans="1:9" ht="63">
      <c r="A90" s="60" t="s">
        <v>145</v>
      </c>
      <c r="B90" s="17">
        <v>950</v>
      </c>
      <c r="C90" s="18" t="s">
        <v>0</v>
      </c>
      <c r="D90" s="18" t="s">
        <v>58</v>
      </c>
      <c r="E90" s="27" t="s">
        <v>73</v>
      </c>
      <c r="F90" s="18" t="s">
        <v>111</v>
      </c>
      <c r="G90" s="18" t="s">
        <v>6</v>
      </c>
      <c r="H90" s="77" t="s">
        <v>60</v>
      </c>
      <c r="I90" s="40">
        <v>0</v>
      </c>
    </row>
    <row r="91" spans="1:9" ht="31.5">
      <c r="A91" s="59" t="s">
        <v>79</v>
      </c>
      <c r="B91" s="10">
        <v>950</v>
      </c>
      <c r="C91" s="34" t="s">
        <v>0</v>
      </c>
      <c r="D91" s="34" t="s">
        <v>58</v>
      </c>
      <c r="E91" s="35" t="s">
        <v>80</v>
      </c>
      <c r="F91" s="34" t="s">
        <v>4</v>
      </c>
      <c r="G91" s="34" t="s">
        <v>6</v>
      </c>
      <c r="H91" s="78" t="s">
        <v>60</v>
      </c>
      <c r="I91" s="41">
        <f>I92</f>
        <v>0</v>
      </c>
    </row>
    <row r="92" spans="1:9" ht="31.5">
      <c r="A92" s="38" t="s">
        <v>146</v>
      </c>
      <c r="B92" s="80">
        <v>950</v>
      </c>
      <c r="C92" s="18" t="s">
        <v>0</v>
      </c>
      <c r="D92" s="18" t="s">
        <v>58</v>
      </c>
      <c r="E92" s="27" t="s">
        <v>80</v>
      </c>
      <c r="F92" s="18" t="s">
        <v>111</v>
      </c>
      <c r="G92" s="18" t="s">
        <v>6</v>
      </c>
      <c r="H92" s="77" t="s">
        <v>60</v>
      </c>
      <c r="I92" s="40">
        <v>0</v>
      </c>
    </row>
    <row r="93" spans="1:9" ht="15.75" hidden="1">
      <c r="A93" s="67"/>
      <c r="B93" s="81"/>
      <c r="C93" s="68"/>
      <c r="D93" s="68"/>
      <c r="E93" s="69"/>
      <c r="F93" s="68"/>
      <c r="G93" s="68"/>
      <c r="H93" s="82"/>
      <c r="I93" s="70"/>
    </row>
    <row r="94" spans="1:9" ht="78.75">
      <c r="A94" s="37" t="s">
        <v>153</v>
      </c>
      <c r="B94" s="88">
        <v>950</v>
      </c>
      <c r="C94" s="7" t="s">
        <v>0</v>
      </c>
      <c r="D94" s="7" t="s">
        <v>150</v>
      </c>
      <c r="E94" s="45" t="s">
        <v>5</v>
      </c>
      <c r="F94" s="7" t="s">
        <v>4</v>
      </c>
      <c r="G94" s="7" t="s">
        <v>6</v>
      </c>
      <c r="H94" s="79" t="s">
        <v>60</v>
      </c>
      <c r="I94" s="8">
        <f>I95</f>
        <v>1.80533</v>
      </c>
    </row>
    <row r="95" spans="1:9" ht="63.75" thickBot="1">
      <c r="A95" s="87" t="s">
        <v>152</v>
      </c>
      <c r="B95" s="89">
        <v>950</v>
      </c>
      <c r="C95" s="90" t="s">
        <v>0</v>
      </c>
      <c r="D95" s="90" t="s">
        <v>150</v>
      </c>
      <c r="E95" s="91" t="s">
        <v>151</v>
      </c>
      <c r="F95" s="90" t="s">
        <v>111</v>
      </c>
      <c r="G95" s="90" t="s">
        <v>6</v>
      </c>
      <c r="H95" s="92" t="s">
        <v>60</v>
      </c>
      <c r="I95" s="71">
        <v>1.80533</v>
      </c>
    </row>
    <row r="96" spans="1:9" ht="18.75" customHeight="1" thickBot="1">
      <c r="A96" s="61" t="s">
        <v>71</v>
      </c>
      <c r="B96" s="62"/>
      <c r="C96" s="63"/>
      <c r="D96" s="63"/>
      <c r="E96" s="64"/>
      <c r="F96" s="63"/>
      <c r="G96" s="63"/>
      <c r="H96" s="65"/>
      <c r="I96" s="66">
        <f>I9+I68</f>
        <v>58341.232820000005</v>
      </c>
    </row>
    <row r="97" ht="18.75" customHeight="1"/>
    <row r="98" spans="1:9" ht="25.5" customHeight="1">
      <c r="A98" s="95" t="s">
        <v>158</v>
      </c>
      <c r="B98" s="95"/>
      <c r="C98" s="95"/>
      <c r="D98" s="95"/>
      <c r="E98" s="95"/>
      <c r="F98" s="95"/>
      <c r="G98" s="95"/>
      <c r="H98" s="95"/>
      <c r="I98" s="95"/>
    </row>
  </sheetData>
  <sheetProtection/>
  <mergeCells count="8">
    <mergeCell ref="B1:I1"/>
    <mergeCell ref="A98:I98"/>
    <mergeCell ref="A4:E4"/>
    <mergeCell ref="B5:H7"/>
    <mergeCell ref="B8:H8"/>
    <mergeCell ref="A3:I3"/>
    <mergeCell ref="A5:A7"/>
    <mergeCell ref="I5:I7"/>
  </mergeCells>
  <printOptions/>
  <pageMargins left="0.7480314960629921" right="0.15748031496062992" top="0.5118110236220472" bottom="0.4724409448818898" header="0.5118110236220472" footer="0.5118110236220472"/>
  <pageSetup fitToHeight="3" fitToWidth="3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Кудрявцев</cp:lastModifiedBy>
  <cp:lastPrinted>2015-11-23T01:11:21Z</cp:lastPrinted>
  <dcterms:created xsi:type="dcterms:W3CDTF">1996-10-08T23:32:33Z</dcterms:created>
  <dcterms:modified xsi:type="dcterms:W3CDTF">2016-11-11T03:14:59Z</dcterms:modified>
  <cp:category/>
  <cp:version/>
  <cp:contentType/>
  <cp:contentStatus/>
</cp:coreProperties>
</file>